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M278" i="9"/>
  <c r="L278" i="9"/>
  <c r="F278" i="9"/>
  <c r="E278" i="9"/>
  <c r="B278" i="9"/>
  <c r="M277" i="9"/>
  <c r="L277" i="9"/>
  <c r="F277" i="9" s="1"/>
  <c r="E277" i="9"/>
  <c r="M276" i="9"/>
  <c r="L276" i="9"/>
  <c r="F276" i="9"/>
  <c r="B276" i="9" s="1"/>
  <c r="E276" i="9"/>
  <c r="M275" i="9"/>
  <c r="L275" i="9"/>
  <c r="F275" i="9" s="1"/>
  <c r="E275" i="9"/>
  <c r="M274" i="9"/>
  <c r="F274" i="9" s="1"/>
  <c r="B274" i="9" s="1"/>
  <c r="L274" i="9"/>
  <c r="E274" i="9"/>
  <c r="M273" i="9"/>
  <c r="L273" i="9"/>
  <c r="F273" i="9" s="1"/>
  <c r="E273" i="9"/>
  <c r="M272" i="9"/>
  <c r="L272" i="9"/>
  <c r="F272" i="9"/>
  <c r="B272" i="9" s="1"/>
  <c r="E272" i="9"/>
  <c r="M271" i="9"/>
  <c r="L271" i="9"/>
  <c r="F271" i="9" s="1"/>
  <c r="E271" i="9"/>
  <c r="B271" i="9" s="1"/>
  <c r="M270" i="9"/>
  <c r="F270" i="9" s="1"/>
  <c r="L270" i="9"/>
  <c r="E270" i="9"/>
  <c r="B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M248" i="9"/>
  <c r="L248" i="9"/>
  <c r="F248" i="9"/>
  <c r="B248" i="9" s="1"/>
  <c r="E248" i="9"/>
  <c r="M247" i="9"/>
  <c r="L247" i="9"/>
  <c r="F247" i="9" s="1"/>
  <c r="E247" i="9"/>
  <c r="B247" i="9" s="1"/>
  <c r="M246" i="9"/>
  <c r="F246" i="9" s="1"/>
  <c r="L246" i="9"/>
  <c r="E246" i="9"/>
  <c r="B246" i="9"/>
  <c r="M245" i="9"/>
  <c r="L245" i="9"/>
  <c r="F245" i="9" s="1"/>
  <c r="E245" i="9"/>
  <c r="B245" i="9" s="1"/>
  <c r="M244" i="9"/>
  <c r="F244" i="9" s="1"/>
  <c r="B244" i="9" s="1"/>
  <c r="L244" i="9"/>
  <c r="E244" i="9"/>
  <c r="M243" i="9"/>
  <c r="L243" i="9"/>
  <c r="F243" i="9" s="1"/>
  <c r="E243" i="9"/>
  <c r="M242" i="9"/>
  <c r="F242" i="9" s="1"/>
  <c r="B242" i="9" s="1"/>
  <c r="L242" i="9"/>
  <c r="E242" i="9"/>
  <c r="M241" i="9"/>
  <c r="L241" i="9"/>
  <c r="E241" i="9"/>
  <c r="M240" i="9"/>
  <c r="F240" i="9" s="1"/>
  <c r="B240" i="9" s="1"/>
  <c r="L240" i="9"/>
  <c r="E240" i="9"/>
  <c r="M239" i="9"/>
  <c r="L239" i="9"/>
  <c r="E239" i="9"/>
  <c r="M238" i="9"/>
  <c r="F238" i="9" s="1"/>
  <c r="L238" i="9"/>
  <c r="E238" i="9"/>
  <c r="B238" i="9"/>
  <c r="M237" i="9"/>
  <c r="L237" i="9"/>
  <c r="F237" i="9" s="1"/>
  <c r="E237" i="9"/>
  <c r="M236" i="9"/>
  <c r="L236" i="9"/>
  <c r="E236" i="9"/>
  <c r="M235" i="9"/>
  <c r="L235" i="9"/>
  <c r="F235" i="9" s="1"/>
  <c r="E235" i="9"/>
  <c r="M234" i="9"/>
  <c r="F234" i="9" s="1"/>
  <c r="B234" i="9" s="1"/>
  <c r="L234" i="9"/>
  <c r="E234" i="9"/>
  <c r="M233" i="9"/>
  <c r="L233" i="9"/>
  <c r="F233" i="9" s="1"/>
  <c r="E233" i="9"/>
  <c r="M232" i="9"/>
  <c r="L232" i="9"/>
  <c r="F232" i="9"/>
  <c r="B232" i="9" s="1"/>
  <c r="E232" i="9"/>
  <c r="M231" i="9"/>
  <c r="L231" i="9"/>
  <c r="F231" i="9" s="1"/>
  <c r="B231" i="9" s="1"/>
  <c r="E231" i="9"/>
  <c r="M230" i="9"/>
  <c r="F230" i="9" s="1"/>
  <c r="L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E27" i="9" s="1"/>
  <c r="B27" i="9" s="1"/>
  <c r="G27" i="9"/>
  <c r="F27" i="9"/>
  <c r="H26" i="9"/>
  <c r="G26" i="9"/>
  <c r="E26" i="9" s="1"/>
  <c r="B26" i="9" s="1"/>
  <c r="F26" i="9"/>
  <c r="H25" i="9"/>
  <c r="G25" i="9"/>
  <c r="F25" i="9"/>
  <c r="F24" i="9"/>
  <c r="F4" i="9"/>
  <c r="O3" i="9"/>
  <c r="G296" i="9" s="1"/>
  <c r="I3" i="9"/>
  <c r="H3" i="9"/>
  <c r="G3" i="9"/>
  <c r="D104" i="8"/>
  <c r="D97" i="8"/>
  <c r="D92" i="8"/>
  <c r="D87" i="8"/>
  <c r="D82" i="8"/>
  <c r="D77" i="8"/>
  <c r="D72" i="8"/>
  <c r="D67" i="8"/>
  <c r="D62" i="8"/>
  <c r="D57" i="8"/>
  <c r="C1634" i="1" s="1"/>
  <c r="D52" i="8"/>
  <c r="D46" i="8"/>
  <c r="D37" i="8"/>
  <c r="D27" i="8"/>
  <c r="D25" i="8" s="1"/>
  <c r="C1602" i="1" s="1"/>
  <c r="D18" i="8"/>
  <c r="D8" i="8"/>
  <c r="C1585" i="1" s="1"/>
  <c r="G1585" i="1" s="1"/>
  <c r="E44" i="7"/>
  <c r="D44" i="7"/>
  <c r="E39" i="7"/>
  <c r="D39" i="7"/>
  <c r="D38" i="7" s="1"/>
  <c r="E38" i="7"/>
  <c r="E30" i="7"/>
  <c r="D30" i="7"/>
  <c r="E23" i="7"/>
  <c r="E22" i="7"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E69"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E6"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F427" i="4" s="1"/>
  <c r="D427" i="4"/>
  <c r="E426" i="4"/>
  <c r="D426" i="4"/>
  <c r="F426"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26" i="1" s="1"/>
  <c r="D234" i="4"/>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F165"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F129" i="4"/>
  <c r="E129" i="4"/>
  <c r="D129" i="4"/>
  <c r="F128" i="4"/>
  <c r="F127" i="4"/>
  <c r="E126" i="4"/>
  <c r="E125" i="4" s="1"/>
  <c r="D121" i="1"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H33" i="3"/>
  <c r="G33" i="3"/>
  <c r="B33" i="3"/>
  <c r="H32" i="3"/>
  <c r="G32" i="3"/>
  <c r="B32" i="3"/>
  <c r="I30" i="3"/>
  <c r="G30" i="3"/>
  <c r="B30" i="3"/>
  <c r="I29" i="3"/>
  <c r="G29" i="3"/>
  <c r="B29" i="3"/>
  <c r="I28" i="3"/>
  <c r="H28" i="3"/>
  <c r="G28" i="3"/>
  <c r="B28" i="3"/>
  <c r="I27" i="3"/>
  <c r="G27" i="3"/>
  <c r="B27" i="3"/>
  <c r="I26" i="3"/>
  <c r="H26" i="3"/>
  <c r="G26" i="3"/>
  <c r="B26" i="3"/>
  <c r="G24" i="3"/>
  <c r="B24" i="3"/>
  <c r="G23" i="3"/>
  <c r="B23" i="3"/>
  <c r="I22" i="3"/>
  <c r="G22" i="3"/>
  <c r="B22" i="3"/>
  <c r="I21" i="3"/>
  <c r="G21" i="3"/>
  <c r="B21" i="3"/>
  <c r="G19" i="3"/>
  <c r="B19" i="3"/>
  <c r="G18" i="3"/>
  <c r="B18" i="3"/>
  <c r="G17" i="3"/>
  <c r="B17" i="3"/>
  <c r="G16" i="3"/>
  <c r="B16" i="3"/>
  <c r="H10" i="3" a="1"/>
  <c r="H10" i="3" s="1"/>
  <c r="L3" i="9" s="1"/>
  <c r="H1686" i="1"/>
  <c r="G1686" i="1"/>
  <c r="C1686" i="1"/>
  <c r="C1685" i="1"/>
  <c r="C1684" i="1"/>
  <c r="H1683" i="1"/>
  <c r="C1683" i="1"/>
  <c r="G1683" i="1" s="1"/>
  <c r="H1682" i="1"/>
  <c r="G1682" i="1"/>
  <c r="C1682" i="1"/>
  <c r="C1681" i="1"/>
  <c r="C1680" i="1"/>
  <c r="H1679" i="1"/>
  <c r="C1679" i="1"/>
  <c r="G1679" i="1" s="1"/>
  <c r="H1678" i="1"/>
  <c r="G1678" i="1"/>
  <c r="C1678" i="1"/>
  <c r="H1677" i="1"/>
  <c r="G1677" i="1"/>
  <c r="C1677" i="1"/>
  <c r="G1676" i="1"/>
  <c r="C1676" i="1"/>
  <c r="H1676" i="1" s="1"/>
  <c r="H1675" i="1"/>
  <c r="C1675" i="1"/>
  <c r="G1675" i="1" s="1"/>
  <c r="H1674" i="1"/>
  <c r="G1674" i="1"/>
  <c r="C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C1659" i="1"/>
  <c r="G1659" i="1" s="1"/>
  <c r="H1658" i="1"/>
  <c r="G1658" i="1"/>
  <c r="C1658" i="1"/>
  <c r="G1657" i="1"/>
  <c r="C1657" i="1"/>
  <c r="H1657" i="1" s="1"/>
  <c r="G1656" i="1"/>
  <c r="C1656" i="1"/>
  <c r="H1656" i="1" s="1"/>
  <c r="H1655" i="1"/>
  <c r="C1655" i="1"/>
  <c r="G1655" i="1" s="1"/>
  <c r="H1654" i="1"/>
  <c r="G1654" i="1"/>
  <c r="C1654" i="1"/>
  <c r="H1653" i="1"/>
  <c r="G1653" i="1"/>
  <c r="C1653" i="1"/>
  <c r="G1652" i="1"/>
  <c r="C1652" i="1"/>
  <c r="H1652" i="1" s="1"/>
  <c r="H1651" i="1"/>
  <c r="C1651" i="1"/>
  <c r="G1651" i="1" s="1"/>
  <c r="H1650" i="1"/>
  <c r="G1650" i="1"/>
  <c r="C1650" i="1"/>
  <c r="G1649" i="1"/>
  <c r="C1649" i="1"/>
  <c r="H1649" i="1" s="1"/>
  <c r="G1648" i="1"/>
  <c r="C1648" i="1"/>
  <c r="H1648" i="1" s="1"/>
  <c r="H1647" i="1"/>
  <c r="C1647" i="1"/>
  <c r="G1647" i="1" s="1"/>
  <c r="H1646" i="1"/>
  <c r="G1646" i="1"/>
  <c r="C1646" i="1"/>
  <c r="H1645" i="1"/>
  <c r="G1645" i="1"/>
  <c r="C1645" i="1"/>
  <c r="G1644" i="1"/>
  <c r="C1644" i="1"/>
  <c r="H1644" i="1" s="1"/>
  <c r="H1643" i="1"/>
  <c r="C1643" i="1"/>
  <c r="G1643" i="1" s="1"/>
  <c r="H1642" i="1"/>
  <c r="G1642" i="1"/>
  <c r="C1642" i="1"/>
  <c r="G1641" i="1"/>
  <c r="C1641" i="1"/>
  <c r="H1641" i="1" s="1"/>
  <c r="G1640" i="1"/>
  <c r="C1640" i="1"/>
  <c r="H1640" i="1" s="1"/>
  <c r="H1639" i="1"/>
  <c r="C1639" i="1"/>
  <c r="G1639" i="1" s="1"/>
  <c r="H1638" i="1"/>
  <c r="G1638" i="1"/>
  <c r="C1638" i="1"/>
  <c r="H1637" i="1"/>
  <c r="G1637" i="1"/>
  <c r="C1637" i="1"/>
  <c r="G1636" i="1"/>
  <c r="C1636" i="1"/>
  <c r="H1636" i="1" s="1"/>
  <c r="C1635" i="1"/>
  <c r="G1635" i="1" s="1"/>
  <c r="H1633" i="1"/>
  <c r="C1633" i="1"/>
  <c r="G1633" i="1" s="1"/>
  <c r="G1632" i="1"/>
  <c r="C1632" i="1"/>
  <c r="H1632" i="1" s="1"/>
  <c r="H1631" i="1"/>
  <c r="C1631" i="1"/>
  <c r="G1631" i="1" s="1"/>
  <c r="H1630" i="1"/>
  <c r="G1630" i="1"/>
  <c r="C1630" i="1"/>
  <c r="C1629" i="1"/>
  <c r="G1629" i="1" s="1"/>
  <c r="H1627" i="1"/>
  <c r="C1627" i="1"/>
  <c r="G1627" i="1" s="1"/>
  <c r="H1626" i="1"/>
  <c r="G1626" i="1"/>
  <c r="C1626" i="1"/>
  <c r="C1625" i="1"/>
  <c r="G1625" i="1" s="1"/>
  <c r="G1624" i="1"/>
  <c r="C1624" i="1"/>
  <c r="H1624" i="1" s="1"/>
  <c r="C1623" i="1"/>
  <c r="G1623" i="1" s="1"/>
  <c r="C1620" i="1"/>
  <c r="H1620" i="1" s="1"/>
  <c r="H1619" i="1"/>
  <c r="C1619" i="1"/>
  <c r="G1619" i="1" s="1"/>
  <c r="H1618" i="1"/>
  <c r="G1618" i="1"/>
  <c r="C1618" i="1"/>
  <c r="C1617" i="1"/>
  <c r="G1617" i="1" s="1"/>
  <c r="G1616" i="1"/>
  <c r="C1616" i="1"/>
  <c r="H1616" i="1" s="1"/>
  <c r="C1615" i="1"/>
  <c r="G1615" i="1" s="1"/>
  <c r="H1614" i="1"/>
  <c r="G1614" i="1"/>
  <c r="C1614" i="1"/>
  <c r="C1613" i="1"/>
  <c r="G1613" i="1" s="1"/>
  <c r="G1612" i="1"/>
  <c r="C1612" i="1"/>
  <c r="H1612" i="1" s="1"/>
  <c r="C1611" i="1"/>
  <c r="G1611" i="1" s="1"/>
  <c r="G1610" i="1"/>
  <c r="C1610" i="1"/>
  <c r="H1610" i="1" s="1"/>
  <c r="C1609" i="1"/>
  <c r="C1608" i="1"/>
  <c r="H1608" i="1" s="1"/>
  <c r="C1607" i="1"/>
  <c r="C1606" i="1"/>
  <c r="H1606" i="1" s="1"/>
  <c r="C1605" i="1"/>
  <c r="G1605" i="1" s="1"/>
  <c r="H1603" i="1"/>
  <c r="C1603" i="1"/>
  <c r="G1603" i="1" s="1"/>
  <c r="C1601" i="1"/>
  <c r="G1601" i="1" s="1"/>
  <c r="G1600" i="1"/>
  <c r="C1600" i="1"/>
  <c r="H1600" i="1" s="1"/>
  <c r="C1599" i="1"/>
  <c r="G1599" i="1" s="1"/>
  <c r="H1598" i="1"/>
  <c r="G1598" i="1"/>
  <c r="C1598" i="1"/>
  <c r="C1597" i="1"/>
  <c r="G1597" i="1" s="1"/>
  <c r="G1596" i="1"/>
  <c r="C1596" i="1"/>
  <c r="H1596" i="1" s="1"/>
  <c r="C1595" i="1"/>
  <c r="G1595" i="1" s="1"/>
  <c r="C1594" i="1"/>
  <c r="H1594" i="1" s="1"/>
  <c r="C1593" i="1"/>
  <c r="C1592" i="1"/>
  <c r="H1592" i="1" s="1"/>
  <c r="C1591" i="1"/>
  <c r="C1590" i="1"/>
  <c r="H1590" i="1" s="1"/>
  <c r="C1589" i="1"/>
  <c r="G1589" i="1" s="1"/>
  <c r="C1588" i="1"/>
  <c r="H1588" i="1" s="1"/>
  <c r="C1587" i="1"/>
  <c r="G1587" i="1" s="1"/>
  <c r="H1586" i="1"/>
  <c r="C1586" i="1"/>
  <c r="G1586" i="1" s="1"/>
  <c r="G1584" i="1"/>
  <c r="C1584" i="1"/>
  <c r="H1584" i="1" s="1"/>
  <c r="H1582" i="1"/>
  <c r="G1582" i="1"/>
  <c r="C1582" i="1"/>
  <c r="D1581" i="1"/>
  <c r="C1581" i="1"/>
  <c r="D1580" i="1"/>
  <c r="C1580" i="1"/>
  <c r="D1579" i="1"/>
  <c r="C1579" i="1"/>
  <c r="D1578" i="1"/>
  <c r="C1578" i="1"/>
  <c r="D1577" i="1"/>
  <c r="G1577" i="1" s="1"/>
  <c r="C1577" i="1"/>
  <c r="D1576" i="1"/>
  <c r="J1576" i="1" s="1"/>
  <c r="C1576" i="1"/>
  <c r="G1576" i="1" s="1"/>
  <c r="D1575" i="1"/>
  <c r="G1575" i="1" s="1"/>
  <c r="C1575" i="1"/>
  <c r="D1574" i="1"/>
  <c r="J1574" i="1" s="1"/>
  <c r="C1574" i="1"/>
  <c r="G1574" i="1" s="1"/>
  <c r="D1573" i="1"/>
  <c r="G1573" i="1" s="1"/>
  <c r="C1573" i="1"/>
  <c r="D1572" i="1"/>
  <c r="G1572" i="1" s="1"/>
  <c r="C1572" i="1"/>
  <c r="H1571" i="1"/>
  <c r="D1571" i="1"/>
  <c r="G1571" i="1" s="1"/>
  <c r="C1571" i="1"/>
  <c r="J1570" i="1"/>
  <c r="H1570" i="1"/>
  <c r="D1570" i="1"/>
  <c r="C1570" i="1"/>
  <c r="G1570" i="1" s="1"/>
  <c r="J1569" i="1"/>
  <c r="H1569" i="1"/>
  <c r="D1569" i="1"/>
  <c r="G1569" i="1" s="1"/>
  <c r="C1569" i="1"/>
  <c r="J1568" i="1"/>
  <c r="H1568" i="1"/>
  <c r="D1568" i="1"/>
  <c r="C1568" i="1"/>
  <c r="G1568" i="1" s="1"/>
  <c r="J1567" i="1"/>
  <c r="H1567" i="1"/>
  <c r="D1567" i="1"/>
  <c r="G1567" i="1" s="1"/>
  <c r="C1567" i="1"/>
  <c r="J1566" i="1"/>
  <c r="H1566" i="1"/>
  <c r="D1566" i="1"/>
  <c r="C1566" i="1"/>
  <c r="G1566" i="1" s="1"/>
  <c r="J1565" i="1"/>
  <c r="H1565" i="1"/>
  <c r="D1565" i="1"/>
  <c r="G1565" i="1" s="1"/>
  <c r="C1565" i="1"/>
  <c r="J1564" i="1"/>
  <c r="H1564" i="1"/>
  <c r="D1564" i="1"/>
  <c r="C1564" i="1"/>
  <c r="G1564" i="1" s="1"/>
  <c r="D1563" i="1"/>
  <c r="H1563" i="1" s="1"/>
  <c r="C1563" i="1"/>
  <c r="D1562" i="1"/>
  <c r="C1562" i="1"/>
  <c r="D1561" i="1"/>
  <c r="C1561" i="1"/>
  <c r="D1560" i="1"/>
  <c r="C1560" i="1"/>
  <c r="D1559" i="1"/>
  <c r="C1559" i="1"/>
  <c r="D1558" i="1"/>
  <c r="C1558" i="1"/>
  <c r="D1557" i="1"/>
  <c r="C1557" i="1"/>
  <c r="D1556" i="1"/>
  <c r="H1556" i="1" s="1"/>
  <c r="C1556" i="1"/>
  <c r="G1556" i="1" s="1"/>
  <c r="D1555" i="1"/>
  <c r="H1555" i="1" s="1"/>
  <c r="C1555" i="1"/>
  <c r="G1555" i="1" s="1"/>
  <c r="J1554" i="1"/>
  <c r="D1554" i="1"/>
  <c r="G1554" i="1" s="1"/>
  <c r="C1554" i="1"/>
  <c r="J1553" i="1"/>
  <c r="D1553" i="1"/>
  <c r="H1553" i="1" s="1"/>
  <c r="C1553" i="1"/>
  <c r="G1553" i="1" s="1"/>
  <c r="J1552" i="1"/>
  <c r="D1552" i="1"/>
  <c r="G1552" i="1" s="1"/>
  <c r="C1552" i="1"/>
  <c r="J1551" i="1"/>
  <c r="D1551" i="1"/>
  <c r="H1551" i="1" s="1"/>
  <c r="C1551" i="1"/>
  <c r="G1551" i="1" s="1"/>
  <c r="J1550" i="1"/>
  <c r="D1550" i="1"/>
  <c r="G1550" i="1" s="1"/>
  <c r="C1550" i="1"/>
  <c r="J1549" i="1"/>
  <c r="D1549" i="1"/>
  <c r="H1549" i="1" s="1"/>
  <c r="C1549" i="1"/>
  <c r="G1549" i="1" s="1"/>
  <c r="J1548" i="1"/>
  <c r="D1548" i="1"/>
  <c r="G1548" i="1" s="1"/>
  <c r="C1548" i="1"/>
  <c r="J1547" i="1"/>
  <c r="D1547" i="1"/>
  <c r="C1547" i="1"/>
  <c r="H1547" i="1" s="1"/>
  <c r="D1546" i="1"/>
  <c r="C1546" i="1"/>
  <c r="D1545" i="1"/>
  <c r="C1545" i="1"/>
  <c r="D1544" i="1"/>
  <c r="C1544" i="1"/>
  <c r="D1543" i="1"/>
  <c r="C1543" i="1"/>
  <c r="D1542" i="1"/>
  <c r="C1542" i="1"/>
  <c r="D1541" i="1"/>
  <c r="C1541" i="1"/>
  <c r="G1540" i="1"/>
  <c r="D1540" i="1"/>
  <c r="C1540" i="1"/>
  <c r="H1540" i="1" s="1"/>
  <c r="G1539" i="1"/>
  <c r="D1539" i="1"/>
  <c r="C1539" i="1"/>
  <c r="H1539" i="1" s="1"/>
  <c r="C1538" i="1"/>
  <c r="D1537" i="1"/>
  <c r="G1536" i="1"/>
  <c r="D1536" i="1"/>
  <c r="C1536" i="1"/>
  <c r="H1536" i="1" s="1"/>
  <c r="D1535" i="1"/>
  <c r="C1535" i="1"/>
  <c r="D1534" i="1"/>
  <c r="C1534" i="1"/>
  <c r="H1534" i="1" s="1"/>
  <c r="G1533" i="1"/>
  <c r="D1533" i="1"/>
  <c r="C1533" i="1"/>
  <c r="H1533" i="1" s="1"/>
  <c r="G1532" i="1"/>
  <c r="D1532" i="1"/>
  <c r="C1532" i="1"/>
  <c r="H1532" i="1" s="1"/>
  <c r="D1531" i="1"/>
  <c r="C1531" i="1"/>
  <c r="D1530" i="1"/>
  <c r="C1530" i="1"/>
  <c r="H1530" i="1" s="1"/>
  <c r="G1529" i="1"/>
  <c r="D1529" i="1"/>
  <c r="C1529" i="1"/>
  <c r="H1529" i="1" s="1"/>
  <c r="G1528" i="1"/>
  <c r="D1528" i="1"/>
  <c r="C1528" i="1"/>
  <c r="H1528" i="1" s="1"/>
  <c r="D1527" i="1"/>
  <c r="C1527" i="1"/>
  <c r="D1526" i="1"/>
  <c r="C1526" i="1"/>
  <c r="H1526" i="1" s="1"/>
  <c r="D1525" i="1"/>
  <c r="G1524" i="1"/>
  <c r="D1524" i="1"/>
  <c r="C1524" i="1"/>
  <c r="H1524" i="1" s="1"/>
  <c r="D1523" i="1"/>
  <c r="C1523" i="1"/>
  <c r="D1522" i="1"/>
  <c r="C1522" i="1"/>
  <c r="H1522" i="1" s="1"/>
  <c r="G1521" i="1"/>
  <c r="D1521" i="1"/>
  <c r="C1521" i="1"/>
  <c r="H1521" i="1" s="1"/>
  <c r="G1520" i="1"/>
  <c r="D1520" i="1"/>
  <c r="C1520" i="1"/>
  <c r="H1520" i="1" s="1"/>
  <c r="D1519" i="1"/>
  <c r="C1519" i="1"/>
  <c r="D1518" i="1"/>
  <c r="C1518" i="1"/>
  <c r="H1518" i="1" s="1"/>
  <c r="G1517" i="1"/>
  <c r="D1517" i="1"/>
  <c r="C1517" i="1"/>
  <c r="H1517" i="1" s="1"/>
  <c r="G1516" i="1"/>
  <c r="D1516" i="1"/>
  <c r="C1516" i="1"/>
  <c r="H1516" i="1" s="1"/>
  <c r="D1515" i="1"/>
  <c r="C1515" i="1"/>
  <c r="D1514" i="1"/>
  <c r="C1514" i="1"/>
  <c r="H1514" i="1" s="1"/>
  <c r="G1513" i="1"/>
  <c r="D1513" i="1"/>
  <c r="C1513" i="1"/>
  <c r="H1513" i="1" s="1"/>
  <c r="G1512" i="1"/>
  <c r="D1512" i="1"/>
  <c r="C1512" i="1"/>
  <c r="H1512" i="1" s="1"/>
  <c r="D1511" i="1"/>
  <c r="C1511" i="1"/>
  <c r="D1510" i="1"/>
  <c r="G1509" i="1"/>
  <c r="D1509" i="1"/>
  <c r="C1509" i="1"/>
  <c r="H1509" i="1" s="1"/>
  <c r="G1508" i="1"/>
  <c r="D1508" i="1"/>
  <c r="C1508" i="1"/>
  <c r="H1508" i="1" s="1"/>
  <c r="D1507" i="1"/>
  <c r="C1507" i="1"/>
  <c r="D1506" i="1"/>
  <c r="C1506" i="1"/>
  <c r="H1506" i="1" s="1"/>
  <c r="G1505" i="1"/>
  <c r="D1505" i="1"/>
  <c r="C1505" i="1"/>
  <c r="H1505" i="1" s="1"/>
  <c r="G1504" i="1"/>
  <c r="D1504" i="1"/>
  <c r="C1504" i="1"/>
  <c r="H1504" i="1" s="1"/>
  <c r="D1503" i="1"/>
  <c r="C1503" i="1"/>
  <c r="D1502" i="1"/>
  <c r="C1502" i="1"/>
  <c r="H1502" i="1" s="1"/>
  <c r="G1501" i="1"/>
  <c r="D1501" i="1"/>
  <c r="C1501" i="1"/>
  <c r="H1501" i="1" s="1"/>
  <c r="G1500" i="1"/>
  <c r="D1500" i="1"/>
  <c r="C1500" i="1"/>
  <c r="H1500" i="1" s="1"/>
  <c r="D1499" i="1"/>
  <c r="C1499" i="1"/>
  <c r="D1498" i="1"/>
  <c r="C1498" i="1"/>
  <c r="H1498" i="1" s="1"/>
  <c r="G1497" i="1"/>
  <c r="D1497" i="1"/>
  <c r="C1497" i="1"/>
  <c r="H1497" i="1" s="1"/>
  <c r="G1496" i="1"/>
  <c r="D1496" i="1"/>
  <c r="C1496" i="1"/>
  <c r="H1496" i="1" s="1"/>
  <c r="D1495" i="1"/>
  <c r="C1495" i="1"/>
  <c r="D1494" i="1"/>
  <c r="C1494" i="1"/>
  <c r="H1494" i="1" s="1"/>
  <c r="G1493" i="1"/>
  <c r="D1493" i="1"/>
  <c r="C1493" i="1"/>
  <c r="H1493" i="1" s="1"/>
  <c r="G1492" i="1"/>
  <c r="D1492" i="1"/>
  <c r="C1492" i="1"/>
  <c r="H1492" i="1" s="1"/>
  <c r="D1491" i="1"/>
  <c r="C1491" i="1"/>
  <c r="D1490" i="1"/>
  <c r="C1490" i="1"/>
  <c r="H1490" i="1" s="1"/>
  <c r="G1489" i="1"/>
  <c r="D1489" i="1"/>
  <c r="C1489" i="1"/>
  <c r="H1489" i="1" s="1"/>
  <c r="G1488" i="1"/>
  <c r="D1488" i="1"/>
  <c r="C1488" i="1"/>
  <c r="H1488" i="1" s="1"/>
  <c r="D1487" i="1"/>
  <c r="C1487" i="1"/>
  <c r="D1486" i="1"/>
  <c r="C1486" i="1"/>
  <c r="H1486" i="1" s="1"/>
  <c r="G1485" i="1"/>
  <c r="D1485" i="1"/>
  <c r="C1485" i="1"/>
  <c r="H1485" i="1" s="1"/>
  <c r="G1484" i="1"/>
  <c r="D1484" i="1"/>
  <c r="C1484" i="1"/>
  <c r="H1484" i="1" s="1"/>
  <c r="D1483" i="1"/>
  <c r="C1483" i="1"/>
  <c r="D1482" i="1"/>
  <c r="C1482" i="1"/>
  <c r="H1482" i="1" s="1"/>
  <c r="G1481" i="1"/>
  <c r="D1481" i="1"/>
  <c r="C1481" i="1"/>
  <c r="H1481" i="1" s="1"/>
  <c r="G1480" i="1"/>
  <c r="D1480" i="1"/>
  <c r="C1480" i="1"/>
  <c r="H1480" i="1" s="1"/>
  <c r="D1479" i="1"/>
  <c r="C1479" i="1"/>
  <c r="D1478" i="1"/>
  <c r="C1478" i="1"/>
  <c r="H1478" i="1" s="1"/>
  <c r="G1477" i="1"/>
  <c r="D1477" i="1"/>
  <c r="C1477" i="1"/>
  <c r="H1477" i="1" s="1"/>
  <c r="G1476" i="1"/>
  <c r="D1476" i="1"/>
  <c r="C1476" i="1"/>
  <c r="H1476" i="1" s="1"/>
  <c r="D1475" i="1"/>
  <c r="C1475" i="1"/>
  <c r="D1474" i="1"/>
  <c r="C1474" i="1"/>
  <c r="H1474" i="1" s="1"/>
  <c r="G1473" i="1"/>
  <c r="D1473" i="1"/>
  <c r="C1473" i="1"/>
  <c r="H1473" i="1" s="1"/>
  <c r="G1472" i="1"/>
  <c r="D1472" i="1"/>
  <c r="C1472" i="1"/>
  <c r="H1472" i="1" s="1"/>
  <c r="D1471" i="1"/>
  <c r="C1471" i="1"/>
  <c r="D1470" i="1"/>
  <c r="C1470" i="1"/>
  <c r="H1470" i="1" s="1"/>
  <c r="G1469" i="1"/>
  <c r="D1469" i="1"/>
  <c r="C1469" i="1"/>
  <c r="H1469" i="1" s="1"/>
  <c r="G1468" i="1"/>
  <c r="D1468" i="1"/>
  <c r="C1468" i="1"/>
  <c r="H1468" i="1" s="1"/>
  <c r="D1467" i="1"/>
  <c r="C1467" i="1"/>
  <c r="D1466" i="1"/>
  <c r="C1466" i="1"/>
  <c r="H1466" i="1" s="1"/>
  <c r="G1465" i="1"/>
  <c r="D1465" i="1"/>
  <c r="C1465" i="1"/>
  <c r="H1465" i="1" s="1"/>
  <c r="G1464" i="1"/>
  <c r="D1464" i="1"/>
  <c r="C1464" i="1"/>
  <c r="H1464" i="1" s="1"/>
  <c r="D1463" i="1"/>
  <c r="C1463" i="1"/>
  <c r="D1462" i="1"/>
  <c r="C1462" i="1"/>
  <c r="H1462" i="1" s="1"/>
  <c r="G1461" i="1"/>
  <c r="D1461" i="1"/>
  <c r="C1461" i="1"/>
  <c r="H1461" i="1" s="1"/>
  <c r="G1460" i="1"/>
  <c r="D1460" i="1"/>
  <c r="C1460" i="1"/>
  <c r="H1460" i="1" s="1"/>
  <c r="D1459" i="1"/>
  <c r="C1459" i="1"/>
  <c r="D1458" i="1"/>
  <c r="C1458" i="1"/>
  <c r="H1458" i="1" s="1"/>
  <c r="G1457" i="1"/>
  <c r="D1457" i="1"/>
  <c r="C1457" i="1"/>
  <c r="H1457" i="1" s="1"/>
  <c r="G1456" i="1"/>
  <c r="D1456" i="1"/>
  <c r="C1456" i="1"/>
  <c r="H1456" i="1" s="1"/>
  <c r="D1455" i="1"/>
  <c r="C1455" i="1"/>
  <c r="D1454" i="1"/>
  <c r="C1454" i="1"/>
  <c r="H1454" i="1" s="1"/>
  <c r="G1453" i="1"/>
  <c r="D1453" i="1"/>
  <c r="C1453" i="1"/>
  <c r="H1453" i="1" s="1"/>
  <c r="G1452" i="1"/>
  <c r="D1452" i="1"/>
  <c r="C1452" i="1"/>
  <c r="H1452" i="1" s="1"/>
  <c r="D1451" i="1"/>
  <c r="C1451" i="1"/>
  <c r="D1450" i="1"/>
  <c r="C1450" i="1"/>
  <c r="H1450" i="1" s="1"/>
  <c r="G1449" i="1"/>
  <c r="D1449" i="1"/>
  <c r="C1449" i="1"/>
  <c r="H1449" i="1" s="1"/>
  <c r="G1448" i="1"/>
  <c r="D1448" i="1"/>
  <c r="C1448" i="1"/>
  <c r="H1448" i="1" s="1"/>
  <c r="D1447" i="1"/>
  <c r="C1447" i="1"/>
  <c r="D1446" i="1"/>
  <c r="C1446" i="1"/>
  <c r="H1446" i="1" s="1"/>
  <c r="G1445" i="1"/>
  <c r="D1445" i="1"/>
  <c r="C1445" i="1"/>
  <c r="H1445" i="1" s="1"/>
  <c r="G1444" i="1"/>
  <c r="D1444" i="1"/>
  <c r="C1444" i="1"/>
  <c r="H1444" i="1" s="1"/>
  <c r="D1443" i="1"/>
  <c r="C1443" i="1"/>
  <c r="D1442" i="1"/>
  <c r="C1442" i="1"/>
  <c r="H1442" i="1" s="1"/>
  <c r="G1441" i="1"/>
  <c r="D1441" i="1"/>
  <c r="C1441" i="1"/>
  <c r="H1441" i="1" s="1"/>
  <c r="G1440" i="1"/>
  <c r="D1440" i="1"/>
  <c r="C1440" i="1"/>
  <c r="H1440" i="1" s="1"/>
  <c r="D1439" i="1"/>
  <c r="C1439" i="1"/>
  <c r="D1438" i="1"/>
  <c r="C1438" i="1"/>
  <c r="H1438" i="1" s="1"/>
  <c r="G1437" i="1"/>
  <c r="D1437" i="1"/>
  <c r="C1437" i="1"/>
  <c r="H1437" i="1" s="1"/>
  <c r="G1436" i="1"/>
  <c r="D1436" i="1"/>
  <c r="C1436" i="1"/>
  <c r="H1436" i="1" s="1"/>
  <c r="D1435" i="1"/>
  <c r="C1435" i="1"/>
  <c r="D1434" i="1"/>
  <c r="C1434" i="1"/>
  <c r="H1434" i="1" s="1"/>
  <c r="G1433" i="1"/>
  <c r="D1433" i="1"/>
  <c r="C1433" i="1"/>
  <c r="H1433" i="1" s="1"/>
  <c r="G1432" i="1"/>
  <c r="D1432" i="1"/>
  <c r="C1432" i="1"/>
  <c r="H1432" i="1" s="1"/>
  <c r="D1431" i="1"/>
  <c r="D1430" i="1"/>
  <c r="C1430" i="1"/>
  <c r="H1430" i="1" s="1"/>
  <c r="G1429" i="1"/>
  <c r="D1429" i="1"/>
  <c r="C1429" i="1"/>
  <c r="H1429" i="1" s="1"/>
  <c r="G1428" i="1"/>
  <c r="D1428" i="1"/>
  <c r="C1428" i="1"/>
  <c r="H1428" i="1" s="1"/>
  <c r="D1427" i="1"/>
  <c r="C1427" i="1"/>
  <c r="D1426" i="1"/>
  <c r="C1426" i="1"/>
  <c r="H1426" i="1" s="1"/>
  <c r="G1425" i="1"/>
  <c r="D1425" i="1"/>
  <c r="C1425" i="1"/>
  <c r="H1425" i="1" s="1"/>
  <c r="G1424" i="1"/>
  <c r="D1424" i="1"/>
  <c r="C1424" i="1"/>
  <c r="H1424" i="1" s="1"/>
  <c r="D1423" i="1"/>
  <c r="C1423" i="1"/>
  <c r="D1422" i="1"/>
  <c r="C1422" i="1"/>
  <c r="H1422" i="1" s="1"/>
  <c r="G1421" i="1"/>
  <c r="D1421" i="1"/>
  <c r="C1421" i="1"/>
  <c r="H1421" i="1" s="1"/>
  <c r="G1420" i="1"/>
  <c r="D1420" i="1"/>
  <c r="C1420" i="1"/>
  <c r="H1420" i="1" s="1"/>
  <c r="D1419" i="1"/>
  <c r="C1419" i="1"/>
  <c r="D1418" i="1"/>
  <c r="C1418" i="1"/>
  <c r="H1418" i="1" s="1"/>
  <c r="G1417" i="1"/>
  <c r="D1417" i="1"/>
  <c r="C1417" i="1"/>
  <c r="H1417" i="1" s="1"/>
  <c r="G1416" i="1"/>
  <c r="D1416" i="1"/>
  <c r="C1416" i="1"/>
  <c r="H1416" i="1" s="1"/>
  <c r="D1415" i="1"/>
  <c r="C1415" i="1"/>
  <c r="D1414" i="1"/>
  <c r="C1414" i="1"/>
  <c r="H1414" i="1" s="1"/>
  <c r="G1413" i="1"/>
  <c r="D1413" i="1"/>
  <c r="C1413" i="1"/>
  <c r="H1413" i="1" s="1"/>
  <c r="G1412" i="1"/>
  <c r="D1412" i="1"/>
  <c r="C1412" i="1"/>
  <c r="H1412" i="1" s="1"/>
  <c r="D1411" i="1"/>
  <c r="C1411" i="1"/>
  <c r="D1410" i="1"/>
  <c r="C1410" i="1"/>
  <c r="H1410" i="1" s="1"/>
  <c r="G1409" i="1"/>
  <c r="D1409" i="1"/>
  <c r="C1409" i="1"/>
  <c r="H1409" i="1" s="1"/>
  <c r="G1408" i="1"/>
  <c r="D1408" i="1"/>
  <c r="C1408" i="1"/>
  <c r="H1408" i="1" s="1"/>
  <c r="D1407" i="1"/>
  <c r="C1407" i="1"/>
  <c r="D1406" i="1"/>
  <c r="C1406" i="1"/>
  <c r="H1406" i="1" s="1"/>
  <c r="G1405" i="1"/>
  <c r="D1405" i="1"/>
  <c r="C1405" i="1"/>
  <c r="H1405" i="1" s="1"/>
  <c r="G1404" i="1"/>
  <c r="D1404" i="1"/>
  <c r="C1404" i="1"/>
  <c r="H1404" i="1" s="1"/>
  <c r="D1403" i="1"/>
  <c r="C1403" i="1"/>
  <c r="D1402" i="1"/>
  <c r="C1402" i="1"/>
  <c r="H1402" i="1" s="1"/>
  <c r="G1401" i="1"/>
  <c r="D1401" i="1"/>
  <c r="C1401" i="1"/>
  <c r="G1400" i="1"/>
  <c r="D1400" i="1"/>
  <c r="C1400" i="1"/>
  <c r="H1400" i="1" s="1"/>
  <c r="D1399" i="1"/>
  <c r="C1399" i="1"/>
  <c r="D1398" i="1"/>
  <c r="C1398" i="1"/>
  <c r="H1398" i="1" s="1"/>
  <c r="G1397" i="1"/>
  <c r="D1397" i="1"/>
  <c r="C1397" i="1"/>
  <c r="H1397" i="1" s="1"/>
  <c r="G1396" i="1"/>
  <c r="D1396" i="1"/>
  <c r="C1396" i="1"/>
  <c r="H1396" i="1" s="1"/>
  <c r="D1395" i="1"/>
  <c r="C1395" i="1"/>
  <c r="D1394" i="1"/>
  <c r="C1394" i="1"/>
  <c r="H1394" i="1" s="1"/>
  <c r="G1393" i="1"/>
  <c r="D1393" i="1"/>
  <c r="C1393" i="1"/>
  <c r="H1393" i="1" s="1"/>
  <c r="G1392" i="1"/>
  <c r="D1392" i="1"/>
  <c r="C1392" i="1"/>
  <c r="H1392" i="1" s="1"/>
  <c r="D1391" i="1"/>
  <c r="C1391" i="1"/>
  <c r="D1390" i="1"/>
  <c r="C1390" i="1"/>
  <c r="H1390" i="1" s="1"/>
  <c r="G1389" i="1"/>
  <c r="D1389" i="1"/>
  <c r="C1389" i="1"/>
  <c r="H1389" i="1" s="1"/>
  <c r="G1388" i="1"/>
  <c r="D1388" i="1"/>
  <c r="C1388" i="1"/>
  <c r="H1388" i="1" s="1"/>
  <c r="D1387" i="1"/>
  <c r="C1387" i="1"/>
  <c r="D1386" i="1"/>
  <c r="C1386" i="1"/>
  <c r="H1386" i="1" s="1"/>
  <c r="G1385" i="1"/>
  <c r="D1385" i="1"/>
  <c r="C1385" i="1"/>
  <c r="H1385" i="1" s="1"/>
  <c r="G1384" i="1"/>
  <c r="D1384" i="1"/>
  <c r="C1384" i="1"/>
  <c r="H1384" i="1" s="1"/>
  <c r="D1383" i="1"/>
  <c r="C1383" i="1"/>
  <c r="D1382" i="1"/>
  <c r="C1382" i="1"/>
  <c r="H1382" i="1" s="1"/>
  <c r="G1381" i="1"/>
  <c r="D1381" i="1"/>
  <c r="C1381" i="1"/>
  <c r="H1381" i="1" s="1"/>
  <c r="G1380" i="1"/>
  <c r="D1380" i="1"/>
  <c r="C1380" i="1"/>
  <c r="H1380" i="1" s="1"/>
  <c r="D1379" i="1"/>
  <c r="C1379" i="1"/>
  <c r="D1378" i="1"/>
  <c r="C1378" i="1"/>
  <c r="H1378" i="1" s="1"/>
  <c r="G1377" i="1"/>
  <c r="D1377" i="1"/>
  <c r="C1377" i="1"/>
  <c r="H1377" i="1" s="1"/>
  <c r="G1376" i="1"/>
  <c r="D1376" i="1"/>
  <c r="C1376" i="1"/>
  <c r="H1376" i="1" s="1"/>
  <c r="D1375" i="1"/>
  <c r="C1375" i="1"/>
  <c r="D1374" i="1"/>
  <c r="C1374" i="1"/>
  <c r="H1374" i="1" s="1"/>
  <c r="G1373" i="1"/>
  <c r="D1373" i="1"/>
  <c r="C1373" i="1"/>
  <c r="H1373" i="1" s="1"/>
  <c r="G1372" i="1"/>
  <c r="D1372" i="1"/>
  <c r="C1372" i="1"/>
  <c r="H1372" i="1" s="1"/>
  <c r="D1371" i="1"/>
  <c r="C1371" i="1"/>
  <c r="D1370" i="1"/>
  <c r="C1370" i="1"/>
  <c r="H1370" i="1" s="1"/>
  <c r="G1369" i="1"/>
  <c r="D1369" i="1"/>
  <c r="C1369" i="1"/>
  <c r="H1369" i="1" s="1"/>
  <c r="G1368" i="1"/>
  <c r="D1368" i="1"/>
  <c r="C1368" i="1"/>
  <c r="H1368" i="1" s="1"/>
  <c r="D1367" i="1"/>
  <c r="C1367" i="1"/>
  <c r="D1366" i="1"/>
  <c r="C1366" i="1"/>
  <c r="H1366" i="1" s="1"/>
  <c r="G1365" i="1"/>
  <c r="D1365" i="1"/>
  <c r="C1365" i="1"/>
  <c r="H1365" i="1" s="1"/>
  <c r="G1364" i="1"/>
  <c r="D1364" i="1"/>
  <c r="C1364" i="1"/>
  <c r="H1364" i="1" s="1"/>
  <c r="D1363" i="1"/>
  <c r="C1363" i="1"/>
  <c r="D1362" i="1"/>
  <c r="C1362" i="1"/>
  <c r="H1362" i="1" s="1"/>
  <c r="G1361" i="1"/>
  <c r="D1361" i="1"/>
  <c r="C1361" i="1"/>
  <c r="H1361" i="1" s="1"/>
  <c r="G1360" i="1"/>
  <c r="D1360" i="1"/>
  <c r="C1360" i="1"/>
  <c r="H1360" i="1" s="1"/>
  <c r="D1359" i="1"/>
  <c r="C1359" i="1"/>
  <c r="D1358" i="1"/>
  <c r="C1358" i="1"/>
  <c r="H1358" i="1" s="1"/>
  <c r="G1357" i="1"/>
  <c r="D1357" i="1"/>
  <c r="C1357" i="1"/>
  <c r="H1357" i="1" s="1"/>
  <c r="G1356" i="1"/>
  <c r="D1356" i="1"/>
  <c r="C1356" i="1"/>
  <c r="H1356" i="1" s="1"/>
  <c r="D1355" i="1"/>
  <c r="C1355" i="1"/>
  <c r="D1354" i="1"/>
  <c r="C1354" i="1"/>
  <c r="H1354" i="1" s="1"/>
  <c r="G1353" i="1"/>
  <c r="D1353" i="1"/>
  <c r="C1353" i="1"/>
  <c r="H1353" i="1" s="1"/>
  <c r="G1352" i="1"/>
  <c r="D1352" i="1"/>
  <c r="C1352" i="1"/>
  <c r="H1352" i="1" s="1"/>
  <c r="D1351" i="1"/>
  <c r="C1351" i="1"/>
  <c r="D1350" i="1"/>
  <c r="C1350" i="1"/>
  <c r="H1350" i="1" s="1"/>
  <c r="G1349" i="1"/>
  <c r="D1349" i="1"/>
  <c r="C1349" i="1"/>
  <c r="H1349" i="1" s="1"/>
  <c r="G1348" i="1"/>
  <c r="D1348" i="1"/>
  <c r="C1348" i="1"/>
  <c r="H1348" i="1" s="1"/>
  <c r="D1347" i="1"/>
  <c r="C1347" i="1"/>
  <c r="D1346" i="1"/>
  <c r="C1346" i="1"/>
  <c r="H1346" i="1" s="1"/>
  <c r="G1345" i="1"/>
  <c r="D1345" i="1"/>
  <c r="C1345" i="1"/>
  <c r="H1345" i="1" s="1"/>
  <c r="G1344" i="1"/>
  <c r="D1344" i="1"/>
  <c r="C1344" i="1"/>
  <c r="H1344" i="1" s="1"/>
  <c r="D1343" i="1"/>
  <c r="C1343" i="1"/>
  <c r="D1342" i="1"/>
  <c r="C1342" i="1"/>
  <c r="H1342" i="1" s="1"/>
  <c r="G1341" i="1"/>
  <c r="D1341" i="1"/>
  <c r="C1341" i="1"/>
  <c r="H1341" i="1" s="1"/>
  <c r="G1340" i="1"/>
  <c r="D1340" i="1"/>
  <c r="C1340" i="1"/>
  <c r="H1340" i="1" s="1"/>
  <c r="D1339" i="1"/>
  <c r="C1339" i="1"/>
  <c r="D1338" i="1"/>
  <c r="C1338" i="1"/>
  <c r="H1338" i="1" s="1"/>
  <c r="G1337" i="1"/>
  <c r="D1337" i="1"/>
  <c r="C1337" i="1"/>
  <c r="H1337" i="1" s="1"/>
  <c r="G1336" i="1"/>
  <c r="D1336" i="1"/>
  <c r="C1336" i="1"/>
  <c r="H1336" i="1" s="1"/>
  <c r="D1335" i="1"/>
  <c r="C1335" i="1"/>
  <c r="D1334" i="1"/>
  <c r="C1334" i="1"/>
  <c r="H1334" i="1" s="1"/>
  <c r="G1333" i="1"/>
  <c r="D1333" i="1"/>
  <c r="C1333" i="1"/>
  <c r="H1333" i="1" s="1"/>
  <c r="G1332" i="1"/>
  <c r="D1332" i="1"/>
  <c r="C1332" i="1"/>
  <c r="H1332" i="1" s="1"/>
  <c r="D1331" i="1"/>
  <c r="C1331" i="1"/>
  <c r="D1330" i="1"/>
  <c r="C1330" i="1"/>
  <c r="H1330" i="1" s="1"/>
  <c r="G1329" i="1"/>
  <c r="D1329" i="1"/>
  <c r="C1329" i="1"/>
  <c r="H1329" i="1" s="1"/>
  <c r="G1328" i="1"/>
  <c r="D1328" i="1"/>
  <c r="C1328" i="1"/>
  <c r="H1328" i="1" s="1"/>
  <c r="D1327" i="1"/>
  <c r="C1327" i="1"/>
  <c r="D1326" i="1"/>
  <c r="C1326" i="1"/>
  <c r="H1326" i="1" s="1"/>
  <c r="G1325" i="1"/>
  <c r="D1325" i="1"/>
  <c r="C1325" i="1"/>
  <c r="H1325" i="1" s="1"/>
  <c r="G1324" i="1"/>
  <c r="D1324" i="1"/>
  <c r="C1324" i="1"/>
  <c r="H1324" i="1" s="1"/>
  <c r="D1323" i="1"/>
  <c r="C1323" i="1"/>
  <c r="D1322" i="1"/>
  <c r="C1322" i="1"/>
  <c r="H1322" i="1" s="1"/>
  <c r="G1321" i="1"/>
  <c r="D1321" i="1"/>
  <c r="C1321" i="1"/>
  <c r="H1321" i="1" s="1"/>
  <c r="G1320" i="1"/>
  <c r="D1320" i="1"/>
  <c r="C1320" i="1"/>
  <c r="H1320" i="1" s="1"/>
  <c r="D1319" i="1"/>
  <c r="C1319" i="1"/>
  <c r="D1318" i="1"/>
  <c r="C1318" i="1"/>
  <c r="H1318" i="1" s="1"/>
  <c r="G1317" i="1"/>
  <c r="D1317" i="1"/>
  <c r="C1317" i="1"/>
  <c r="H1317" i="1" s="1"/>
  <c r="G1316" i="1"/>
  <c r="D1316" i="1"/>
  <c r="C1316" i="1"/>
  <c r="H1316" i="1" s="1"/>
  <c r="D1315" i="1"/>
  <c r="C1315" i="1"/>
  <c r="D1314" i="1"/>
  <c r="C1314" i="1"/>
  <c r="H1314" i="1" s="1"/>
  <c r="G1313" i="1"/>
  <c r="D1313" i="1"/>
  <c r="C1313" i="1"/>
  <c r="H1313" i="1" s="1"/>
  <c r="G1312" i="1"/>
  <c r="D1312" i="1"/>
  <c r="C1312" i="1"/>
  <c r="H1312" i="1" s="1"/>
  <c r="D1311" i="1"/>
  <c r="C1311" i="1"/>
  <c r="D1310" i="1"/>
  <c r="C1310" i="1"/>
  <c r="H1310" i="1" s="1"/>
  <c r="G1309" i="1"/>
  <c r="D1309" i="1"/>
  <c r="C1309" i="1"/>
  <c r="H1309" i="1" s="1"/>
  <c r="G1308" i="1"/>
  <c r="D1308" i="1"/>
  <c r="C1308" i="1"/>
  <c r="H1308" i="1" s="1"/>
  <c r="D1307" i="1"/>
  <c r="C1307" i="1"/>
  <c r="D1306" i="1"/>
  <c r="C1306" i="1"/>
  <c r="H1306" i="1" s="1"/>
  <c r="G1305" i="1"/>
  <c r="D1305" i="1"/>
  <c r="C1305" i="1"/>
  <c r="H1305" i="1" s="1"/>
  <c r="G1304" i="1"/>
  <c r="D1304" i="1"/>
  <c r="C1304" i="1"/>
  <c r="H1304" i="1" s="1"/>
  <c r="D1303" i="1"/>
  <c r="C1303" i="1"/>
  <c r="D1302" i="1"/>
  <c r="C1302" i="1"/>
  <c r="H1302" i="1" s="1"/>
  <c r="G1301" i="1"/>
  <c r="D1301" i="1"/>
  <c r="C1301" i="1"/>
  <c r="H1301" i="1" s="1"/>
  <c r="G1300" i="1"/>
  <c r="D1300" i="1"/>
  <c r="C1300" i="1"/>
  <c r="H1300" i="1" s="1"/>
  <c r="D1299" i="1"/>
  <c r="C1299" i="1"/>
  <c r="D1298" i="1"/>
  <c r="C1298" i="1"/>
  <c r="H1298" i="1" s="1"/>
  <c r="G1297" i="1"/>
  <c r="D1297" i="1"/>
  <c r="C1297" i="1"/>
  <c r="H1297" i="1" s="1"/>
  <c r="G1296" i="1"/>
  <c r="D1296" i="1"/>
  <c r="C1296" i="1"/>
  <c r="H1296" i="1" s="1"/>
  <c r="D1295" i="1"/>
  <c r="C1295" i="1"/>
  <c r="D1294" i="1"/>
  <c r="C1294" i="1"/>
  <c r="H1294" i="1" s="1"/>
  <c r="G1293" i="1"/>
  <c r="D1293" i="1"/>
  <c r="C1293" i="1"/>
  <c r="H1293" i="1" s="1"/>
  <c r="G1292" i="1"/>
  <c r="D1292" i="1"/>
  <c r="C1292" i="1"/>
  <c r="H1292" i="1" s="1"/>
  <c r="D1291" i="1"/>
  <c r="C1291" i="1"/>
  <c r="D1290" i="1"/>
  <c r="C1290" i="1"/>
  <c r="H1290" i="1" s="1"/>
  <c r="G1289" i="1"/>
  <c r="D1289" i="1"/>
  <c r="C1289" i="1"/>
  <c r="D1288" i="1"/>
  <c r="G1288" i="1" s="1"/>
  <c r="C1288" i="1"/>
  <c r="D1287" i="1"/>
  <c r="C1287" i="1"/>
  <c r="D1286" i="1"/>
  <c r="C1286" i="1"/>
  <c r="H1286" i="1" s="1"/>
  <c r="G1285" i="1"/>
  <c r="D1285" i="1"/>
  <c r="C1285" i="1"/>
  <c r="D1284" i="1"/>
  <c r="G1284" i="1" s="1"/>
  <c r="C1284" i="1"/>
  <c r="D1283" i="1"/>
  <c r="C1283" i="1"/>
  <c r="D1282" i="1"/>
  <c r="C1282" i="1"/>
  <c r="H1282" i="1" s="1"/>
  <c r="G1281" i="1"/>
  <c r="D1281" i="1"/>
  <c r="C1281" i="1"/>
  <c r="D1280" i="1"/>
  <c r="G1280" i="1" s="1"/>
  <c r="C1280" i="1"/>
  <c r="D1279" i="1"/>
  <c r="C1279" i="1"/>
  <c r="D1278" i="1"/>
  <c r="G1277" i="1"/>
  <c r="D1277" i="1"/>
  <c r="C1277" i="1"/>
  <c r="D1276" i="1"/>
  <c r="G1276" i="1" s="1"/>
  <c r="C1276" i="1"/>
  <c r="D1275" i="1"/>
  <c r="C1275" i="1"/>
  <c r="D1274" i="1"/>
  <c r="C1274" i="1"/>
  <c r="H1274" i="1" s="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D733" i="1"/>
  <c r="G733" i="1" s="1"/>
  <c r="C733" i="1"/>
  <c r="H732" i="1"/>
  <c r="D732" i="1"/>
  <c r="G732" i="1" s="1"/>
  <c r="C732" i="1"/>
  <c r="D731" i="1"/>
  <c r="H731" i="1" s="1"/>
  <c r="C731" i="1"/>
  <c r="H730" i="1"/>
  <c r="D730" i="1"/>
  <c r="G730" i="1" s="1"/>
  <c r="C730" i="1"/>
  <c r="D729" i="1"/>
  <c r="H729" i="1" s="1"/>
  <c r="C729" i="1"/>
  <c r="H728" i="1"/>
  <c r="D728" i="1"/>
  <c r="G728" i="1" s="1"/>
  <c r="C728" i="1"/>
  <c r="H727" i="1"/>
  <c r="D727" i="1"/>
  <c r="G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H657" i="1" s="1"/>
  <c r="C657" i="1"/>
  <c r="G656" i="1"/>
  <c r="D656" i="1"/>
  <c r="H656" i="1" s="1"/>
  <c r="C656" i="1"/>
  <c r="H655" i="1"/>
  <c r="D655" i="1"/>
  <c r="G655" i="1" s="1"/>
  <c r="C655" i="1"/>
  <c r="D654" i="1"/>
  <c r="H654" i="1" s="1"/>
  <c r="C654" i="1"/>
  <c r="D653" i="1"/>
  <c r="H653" i="1" s="1"/>
  <c r="C653" i="1"/>
  <c r="H652" i="1"/>
  <c r="D652" i="1"/>
  <c r="G652" i="1" s="1"/>
  <c r="C652" i="1"/>
  <c r="D651" i="1"/>
  <c r="H651" i="1" s="1"/>
  <c r="C651" i="1"/>
  <c r="H650" i="1"/>
  <c r="G650" i="1"/>
  <c r="D650" i="1"/>
  <c r="C650" i="1"/>
  <c r="D649" i="1"/>
  <c r="H649" i="1" s="1"/>
  <c r="C649" i="1"/>
  <c r="D648" i="1"/>
  <c r="H648" i="1" s="1"/>
  <c r="C648" i="1"/>
  <c r="D647" i="1"/>
  <c r="H647" i="1" s="1"/>
  <c r="C647" i="1"/>
  <c r="D646" i="1"/>
  <c r="H646" i="1" s="1"/>
  <c r="C646" i="1"/>
  <c r="H645" i="1"/>
  <c r="D645" i="1"/>
  <c r="G645" i="1" s="1"/>
  <c r="C645"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G423" i="1"/>
  <c r="D423" i="1"/>
  <c r="H423" i="1" s="1"/>
  <c r="C423" i="1"/>
  <c r="H422" i="1"/>
  <c r="G422" i="1"/>
  <c r="D422" i="1"/>
  <c r="C422" i="1"/>
  <c r="H421" i="1"/>
  <c r="G421" i="1"/>
  <c r="D421" i="1"/>
  <c r="C421" i="1"/>
  <c r="G416" i="1"/>
  <c r="D416" i="1"/>
  <c r="H416" i="1" s="1"/>
  <c r="C416" i="1"/>
  <c r="H415" i="1"/>
  <c r="G415" i="1"/>
  <c r="D415" i="1"/>
  <c r="C415" i="1"/>
  <c r="H414" i="1"/>
  <c r="G414" i="1"/>
  <c r="D414" i="1"/>
  <c r="C414" i="1"/>
  <c r="H411" i="1"/>
  <c r="G411" i="1"/>
  <c r="D411" i="1"/>
  <c r="C411" i="1"/>
  <c r="H410" i="1"/>
  <c r="G410" i="1"/>
  <c r="D410" i="1"/>
  <c r="C410" i="1"/>
  <c r="H409" i="1"/>
  <c r="G409" i="1"/>
  <c r="D409" i="1"/>
  <c r="C409" i="1"/>
  <c r="D408" i="1"/>
  <c r="G408" i="1" s="1"/>
  <c r="C408" i="1"/>
  <c r="D407" i="1"/>
  <c r="G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G388" i="1"/>
  <c r="D388" i="1"/>
  <c r="H388" i="1" s="1"/>
  <c r="C388" i="1"/>
  <c r="H387" i="1"/>
  <c r="D387" i="1"/>
  <c r="G387" i="1" s="1"/>
  <c r="C387" i="1"/>
  <c r="G386" i="1"/>
  <c r="D386" i="1"/>
  <c r="H386" i="1" s="1"/>
  <c r="C386" i="1"/>
  <c r="G385" i="1"/>
  <c r="D385" i="1"/>
  <c r="H385" i="1" s="1"/>
  <c r="C385" i="1"/>
  <c r="D384" i="1"/>
  <c r="H384" i="1" s="1"/>
  <c r="C384" i="1"/>
  <c r="D383" i="1"/>
  <c r="G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G343" i="1"/>
  <c r="D343" i="1"/>
  <c r="H343" i="1" s="1"/>
  <c r="C343" i="1"/>
  <c r="H342" i="1"/>
  <c r="G342" i="1"/>
  <c r="D342" i="1"/>
  <c r="C342" i="1"/>
  <c r="G341" i="1"/>
  <c r="D341" i="1"/>
  <c r="H341" i="1" s="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D302" i="1"/>
  <c r="H302" i="1" s="1"/>
  <c r="C302" i="1"/>
  <c r="G301" i="1"/>
  <c r="D301" i="1"/>
  <c r="H301" i="1" s="1"/>
  <c r="C301" i="1"/>
  <c r="D300" i="1"/>
  <c r="G300" i="1" s="1"/>
  <c r="C300" i="1"/>
  <c r="D299" i="1"/>
  <c r="G299" i="1" s="1"/>
  <c r="C299" i="1"/>
  <c r="G298" i="1"/>
  <c r="D298" i="1"/>
  <c r="H298" i="1" s="1"/>
  <c r="C298" i="1"/>
  <c r="D294" i="1"/>
  <c r="H294" i="1" s="1"/>
  <c r="C294" i="1"/>
  <c r="H293" i="1"/>
  <c r="D293" i="1"/>
  <c r="G293" i="1" s="1"/>
  <c r="C293" i="1"/>
  <c r="D292" i="1"/>
  <c r="H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G215" i="1"/>
  <c r="D215" i="1"/>
  <c r="H215" i="1" s="1"/>
  <c r="C215" i="1"/>
  <c r="G214" i="1"/>
  <c r="D214" i="1"/>
  <c r="H214" i="1" s="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H197" i="1" s="1"/>
  <c r="C197" i="1"/>
  <c r="G196" i="1"/>
  <c r="D196" i="1"/>
  <c r="H196" i="1" s="1"/>
  <c r="C196" i="1"/>
  <c r="D195" i="1"/>
  <c r="H195" i="1" s="1"/>
  <c r="C195" i="1"/>
  <c r="H194" i="1"/>
  <c r="D194" i="1"/>
  <c r="G194" i="1" s="1"/>
  <c r="C194" i="1"/>
  <c r="H193" i="1"/>
  <c r="D193" i="1"/>
  <c r="G193" i="1" s="1"/>
  <c r="C193" i="1"/>
  <c r="G192" i="1"/>
  <c r="D192" i="1"/>
  <c r="H192" i="1" s="1"/>
  <c r="C192" i="1"/>
  <c r="D191" i="1"/>
  <c r="G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H183" i="1"/>
  <c r="D183" i="1"/>
  <c r="G183" i="1" s="1"/>
  <c r="C183" i="1"/>
  <c r="D182" i="1"/>
  <c r="G182" i="1" s="1"/>
  <c r="C182" i="1"/>
  <c r="D181" i="1"/>
  <c r="G181" i="1" s="1"/>
  <c r="C181" i="1"/>
  <c r="H180" i="1"/>
  <c r="G180" i="1"/>
  <c r="D180" i="1"/>
  <c r="C180" i="1"/>
  <c r="G179" i="1"/>
  <c r="D179" i="1"/>
  <c r="H179" i="1" s="1"/>
  <c r="C179" i="1"/>
  <c r="G178" i="1"/>
  <c r="D178" i="1"/>
  <c r="H178" i="1" s="1"/>
  <c r="C178" i="1"/>
  <c r="G177" i="1"/>
  <c r="D177" i="1"/>
  <c r="H177" i="1" s="1"/>
  <c r="C177" i="1"/>
  <c r="G176" i="1"/>
  <c r="D176" i="1"/>
  <c r="H176" i="1" s="1"/>
  <c r="C176" i="1"/>
  <c r="G175" i="1"/>
  <c r="D175" i="1"/>
  <c r="H175" i="1" s="1"/>
  <c r="C175" i="1"/>
  <c r="D174" i="1"/>
  <c r="H174" i="1" s="1"/>
  <c r="C174" i="1"/>
  <c r="G173" i="1"/>
  <c r="D173" i="1"/>
  <c r="H173" i="1" s="1"/>
  <c r="C173" i="1"/>
  <c r="G172" i="1"/>
  <c r="D172" i="1"/>
  <c r="H172" i="1" s="1"/>
  <c r="C172" i="1"/>
  <c r="G171" i="1"/>
  <c r="D171" i="1"/>
  <c r="H171" i="1" s="1"/>
  <c r="C171" i="1"/>
  <c r="G170" i="1"/>
  <c r="D170" i="1"/>
  <c r="H170" i="1" s="1"/>
  <c r="C170" i="1"/>
  <c r="G169" i="1"/>
  <c r="D169" i="1"/>
  <c r="H169" i="1" s="1"/>
  <c r="C169" i="1"/>
  <c r="G168" i="1"/>
  <c r="D168" i="1"/>
  <c r="H168" i="1" s="1"/>
  <c r="C168" i="1"/>
  <c r="D167" i="1"/>
  <c r="H167" i="1" s="1"/>
  <c r="C167" i="1"/>
  <c r="D166" i="1"/>
  <c r="H166" i="1" s="1"/>
  <c r="C166" i="1"/>
  <c r="H165" i="1"/>
  <c r="D165" i="1"/>
  <c r="G165" i="1" s="1"/>
  <c r="C165" i="1"/>
  <c r="D164" i="1"/>
  <c r="H164" i="1" s="1"/>
  <c r="C164" i="1"/>
  <c r="D163" i="1"/>
  <c r="H163" i="1" s="1"/>
  <c r="C163" i="1"/>
  <c r="D162" i="1"/>
  <c r="H162" i="1" s="1"/>
  <c r="C162" i="1"/>
  <c r="D161" i="1"/>
  <c r="H161" i="1" s="1"/>
  <c r="C161" i="1"/>
  <c r="C160" i="1"/>
  <c r="G159" i="1"/>
  <c r="D159" i="1"/>
  <c r="H159" i="1" s="1"/>
  <c r="C159" i="1"/>
  <c r="D158" i="1"/>
  <c r="H158" i="1" s="1"/>
  <c r="C158" i="1"/>
  <c r="D157" i="1"/>
  <c r="G157" i="1" s="1"/>
  <c r="C157" i="1"/>
  <c r="D156" i="1"/>
  <c r="H156" i="1" s="1"/>
  <c r="C156" i="1"/>
  <c r="D155" i="1"/>
  <c r="G155" i="1" s="1"/>
  <c r="C155" i="1"/>
  <c r="D154" i="1"/>
  <c r="G154" i="1" s="1"/>
  <c r="C154" i="1"/>
  <c r="D153" i="1"/>
  <c r="H153" i="1" s="1"/>
  <c r="C153" i="1"/>
  <c r="D152" i="1"/>
  <c r="H152" i="1" s="1"/>
  <c r="C152" i="1"/>
  <c r="D151" i="1"/>
  <c r="H151" i="1" s="1"/>
  <c r="C151" i="1"/>
  <c r="D150" i="1"/>
  <c r="H150" i="1" s="1"/>
  <c r="C150" i="1"/>
  <c r="C149"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G133" i="1" s="1"/>
  <c r="C133" i="1"/>
  <c r="D132" i="1"/>
  <c r="H132" i="1" s="1"/>
  <c r="C132" i="1"/>
  <c r="D131" i="1"/>
  <c r="G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D122" i="1"/>
  <c r="G122" i="1" s="1"/>
  <c r="C122" i="1"/>
  <c r="D120" i="1"/>
  <c r="C120" i="1"/>
  <c r="H120"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D82" i="1"/>
  <c r="G82" i="1" s="1"/>
  <c r="C82" i="1"/>
  <c r="D81" i="1"/>
  <c r="H81" i="1" s="1"/>
  <c r="C81" i="1"/>
  <c r="H80" i="1"/>
  <c r="D80" i="1"/>
  <c r="G80" i="1" s="1"/>
  <c r="C80" i="1"/>
  <c r="D79" i="1"/>
  <c r="G79" i="1" s="1"/>
  <c r="C79" i="1"/>
  <c r="C78" i="1"/>
  <c r="G77" i="1"/>
  <c r="D77" i="1"/>
  <c r="H77" i="1" s="1"/>
  <c r="C77" i="1"/>
  <c r="G76" i="1"/>
  <c r="D76" i="1"/>
  <c r="H76" i="1" s="1"/>
  <c r="C76" i="1"/>
  <c r="G75" i="1"/>
  <c r="D75" i="1"/>
  <c r="H75" i="1" s="1"/>
  <c r="C75" i="1"/>
  <c r="G74"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7" i="9" l="1"/>
  <c r="B327" i="9" s="1"/>
  <c r="E311" i="9"/>
  <c r="B311" i="9" s="1"/>
  <c r="E312" i="9"/>
  <c r="B312" i="9" s="1"/>
  <c r="E324" i="9"/>
  <c r="B324" i="9" s="1"/>
  <c r="E329" i="9"/>
  <c r="B329" i="9" s="1"/>
  <c r="E31" i="9"/>
  <c r="B31" i="9" s="1"/>
  <c r="E326" i="9"/>
  <c r="B326" i="9" s="1"/>
  <c r="H181" i="1"/>
  <c r="G158" i="1"/>
  <c r="G153" i="1"/>
  <c r="H407" i="1"/>
  <c r="H408" i="1"/>
  <c r="G1634" i="1"/>
  <c r="H1634" i="1"/>
  <c r="G1620" i="1"/>
  <c r="C1604" i="1"/>
  <c r="H1604" i="1" s="1"/>
  <c r="G1608" i="1"/>
  <c r="G1606" i="1"/>
  <c r="G1602" i="1"/>
  <c r="H1602" i="1"/>
  <c r="H1605" i="1"/>
  <c r="G1594" i="1"/>
  <c r="G1592" i="1"/>
  <c r="G1590" i="1"/>
  <c r="H1589" i="1"/>
  <c r="G1588" i="1"/>
  <c r="H1587" i="1"/>
  <c r="D6" i="8"/>
  <c r="C1583" i="1" s="1"/>
  <c r="G1583" i="1" s="1"/>
  <c r="G635" i="1"/>
  <c r="G731" i="1"/>
  <c r="G729" i="1"/>
  <c r="E49" i="9"/>
  <c r="B49" i="9" s="1"/>
  <c r="G726" i="1"/>
  <c r="G725" i="1"/>
  <c r="G657" i="1"/>
  <c r="B229" i="9"/>
  <c r="G654" i="1"/>
  <c r="G653" i="1"/>
  <c r="E25" i="9"/>
  <c r="B25" i="9" s="1"/>
  <c r="G651" i="1"/>
  <c r="E296" i="9"/>
  <c r="B296" i="9" s="1"/>
  <c r="G648" i="1"/>
  <c r="G647" i="1"/>
  <c r="G646" i="1"/>
  <c r="G649" i="1"/>
  <c r="H383" i="1"/>
  <c r="G384" i="1"/>
  <c r="G382" i="1"/>
  <c r="G381" i="1"/>
  <c r="G380" i="1"/>
  <c r="G379" i="1"/>
  <c r="G378" i="1"/>
  <c r="G377" i="1"/>
  <c r="G376" i="1"/>
  <c r="H374" i="1"/>
  <c r="G375" i="1"/>
  <c r="G302" i="1"/>
  <c r="H300" i="1"/>
  <c r="H299" i="1"/>
  <c r="E647" i="4"/>
  <c r="D641" i="1" s="1"/>
  <c r="E294" i="9"/>
  <c r="B294" i="9" s="1"/>
  <c r="G292" i="1"/>
  <c r="G294" i="1"/>
  <c r="G212" i="1"/>
  <c r="G198" i="1"/>
  <c r="F202" i="4"/>
  <c r="G197" i="1"/>
  <c r="G195" i="1"/>
  <c r="E57" i="9"/>
  <c r="B57" i="9" s="1"/>
  <c r="H190" i="1"/>
  <c r="H191" i="1"/>
  <c r="E54" i="9"/>
  <c r="B54" i="9" s="1"/>
  <c r="F241" i="9"/>
  <c r="B241" i="9" s="1"/>
  <c r="E53" i="9"/>
  <c r="B53" i="9" s="1"/>
  <c r="H182" i="1"/>
  <c r="F239" i="9"/>
  <c r="B239" i="9" s="1"/>
  <c r="E50" i="9"/>
  <c r="B50" i="9" s="1"/>
  <c r="G174" i="1"/>
  <c r="G166" i="1"/>
  <c r="G167" i="1"/>
  <c r="G164" i="1"/>
  <c r="G163" i="1"/>
  <c r="G161" i="1"/>
  <c r="G162" i="1"/>
  <c r="H157" i="1"/>
  <c r="G156" i="1"/>
  <c r="H155" i="1"/>
  <c r="B237" i="9"/>
  <c r="H154" i="1"/>
  <c r="E153" i="4"/>
  <c r="D149" i="1" s="1"/>
  <c r="H149" i="1" s="1"/>
  <c r="G152" i="1"/>
  <c r="G150" i="1"/>
  <c r="G151" i="1"/>
  <c r="E308" i="4"/>
  <c r="H147" i="1"/>
  <c r="G136" i="1"/>
  <c r="H133" i="1"/>
  <c r="H131" i="1"/>
  <c r="G132" i="1"/>
  <c r="F134" i="4"/>
  <c r="G108" i="1"/>
  <c r="G113" i="1"/>
  <c r="F236" i="9"/>
  <c r="B236" i="9" s="1"/>
  <c r="E106" i="4"/>
  <c r="D102" i="1" s="1"/>
  <c r="H102" i="1" s="1"/>
  <c r="E46" i="9"/>
  <c r="B46" i="9" s="1"/>
  <c r="H79" i="1"/>
  <c r="G81" i="1"/>
  <c r="G73" i="1"/>
  <c r="E49" i="4"/>
  <c r="D45" i="1" s="1"/>
  <c r="G120" i="1"/>
  <c r="E36" i="9"/>
  <c r="B36" i="9" s="1"/>
  <c r="E322" i="9"/>
  <c r="B322" i="9" s="1"/>
  <c r="E37" i="9"/>
  <c r="B37" i="9" s="1"/>
  <c r="E307" i="9"/>
  <c r="B307" i="9" s="1"/>
  <c r="E320" i="9"/>
  <c r="B320" i="9" s="1"/>
  <c r="H1287" i="1"/>
  <c r="G1287" i="1"/>
  <c r="H1515" i="1"/>
  <c r="G1515" i="1"/>
  <c r="H1523" i="1"/>
  <c r="G1523" i="1"/>
  <c r="G1558" i="1"/>
  <c r="J1558" i="1"/>
  <c r="H1558" i="1"/>
  <c r="G1560" i="1"/>
  <c r="J1560" i="1"/>
  <c r="H1560" i="1"/>
  <c r="G1562" i="1"/>
  <c r="J1562" i="1"/>
  <c r="H1562" i="1"/>
  <c r="G1593" i="1"/>
  <c r="H159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435" i="1"/>
  <c r="G1435" i="1"/>
  <c r="H1443" i="1"/>
  <c r="G1443" i="1"/>
  <c r="H1451" i="1"/>
  <c r="G1451" i="1"/>
  <c r="H1459" i="1"/>
  <c r="G1459" i="1"/>
  <c r="H1467" i="1"/>
  <c r="G1467" i="1"/>
  <c r="H1475" i="1"/>
  <c r="G1475" i="1"/>
  <c r="H1483" i="1"/>
  <c r="G1483" i="1"/>
  <c r="H1491" i="1"/>
  <c r="G1491" i="1"/>
  <c r="H1499" i="1"/>
  <c r="G1499" i="1"/>
  <c r="H1507" i="1"/>
  <c r="G1507" i="1"/>
  <c r="H1527" i="1"/>
  <c r="G1527" i="1"/>
  <c r="H1535" i="1"/>
  <c r="G1535" i="1"/>
  <c r="J1579" i="1"/>
  <c r="H1579" i="1"/>
  <c r="J1581" i="1"/>
  <c r="H1581" i="1"/>
  <c r="G1591" i="1"/>
  <c r="H1591" i="1"/>
  <c r="H1275" i="1"/>
  <c r="G1275" i="1"/>
  <c r="H1279" i="1"/>
  <c r="G1279" i="1"/>
  <c r="H1511" i="1"/>
  <c r="G1511" i="1"/>
  <c r="H1519" i="1"/>
  <c r="G1519" i="1"/>
  <c r="J1557" i="1"/>
  <c r="H1557" i="1"/>
  <c r="J1559" i="1"/>
  <c r="H1559" i="1"/>
  <c r="J1561" i="1"/>
  <c r="H1561" i="1"/>
  <c r="G1609" i="1"/>
  <c r="H1609" i="1"/>
  <c r="H1283" i="1"/>
  <c r="G1283"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39" i="1"/>
  <c r="G1439" i="1"/>
  <c r="H1447" i="1"/>
  <c r="G1447" i="1"/>
  <c r="H1455" i="1"/>
  <c r="G1455" i="1"/>
  <c r="H1463" i="1"/>
  <c r="G1463" i="1"/>
  <c r="H1471" i="1"/>
  <c r="G1471" i="1"/>
  <c r="H1479" i="1"/>
  <c r="G1479" i="1"/>
  <c r="H1487" i="1"/>
  <c r="G1487" i="1"/>
  <c r="H1495" i="1"/>
  <c r="G1495" i="1"/>
  <c r="H1503" i="1"/>
  <c r="G1503" i="1"/>
  <c r="H1531" i="1"/>
  <c r="G1531" i="1"/>
  <c r="G1578" i="1"/>
  <c r="I1578" i="1" s="1"/>
  <c r="J1578" i="1"/>
  <c r="H1578" i="1"/>
  <c r="G1580" i="1"/>
  <c r="J1580" i="1"/>
  <c r="H1580" i="1"/>
  <c r="G1607" i="1"/>
  <c r="H1607" i="1"/>
  <c r="H1681" i="1"/>
  <c r="G1681" i="1"/>
  <c r="H1541" i="1"/>
  <c r="J1541" i="1"/>
  <c r="J1542" i="1"/>
  <c r="H1542" i="1"/>
  <c r="H1543" i="1"/>
  <c r="J1543" i="1"/>
  <c r="J1544" i="1"/>
  <c r="H1544" i="1"/>
  <c r="H1545" i="1"/>
  <c r="J1545" i="1"/>
  <c r="J1546" i="1"/>
  <c r="H1546" i="1"/>
  <c r="I1549" i="1"/>
  <c r="I1551" i="1"/>
  <c r="I1553" i="1"/>
  <c r="H1635" i="1"/>
  <c r="F7" i="4"/>
  <c r="F83" i="4"/>
  <c r="E82" i="4"/>
  <c r="D78" i="1" s="1"/>
  <c r="C130" i="1"/>
  <c r="H1273" i="1"/>
  <c r="H1277" i="1"/>
  <c r="H1281" i="1"/>
  <c r="H1285" i="1"/>
  <c r="H1289" i="1"/>
  <c r="H1401" i="1"/>
  <c r="I1564" i="1"/>
  <c r="I1566" i="1"/>
  <c r="I1568" i="1"/>
  <c r="I1570" i="1"/>
  <c r="H1573" i="1"/>
  <c r="I1573" i="1" s="1"/>
  <c r="H1574" i="1"/>
  <c r="I1574" i="1" s="1"/>
  <c r="H1575" i="1"/>
  <c r="I1575" i="1" s="1"/>
  <c r="H1576" i="1"/>
  <c r="I1576" i="1" s="1"/>
  <c r="H1577" i="1"/>
  <c r="H1595" i="1"/>
  <c r="H1597" i="1"/>
  <c r="H1611" i="1"/>
  <c r="H1613" i="1"/>
  <c r="D230" i="1"/>
  <c r="D303" i="1"/>
  <c r="D304" i="1"/>
  <c r="D356" i="1"/>
  <c r="D1011" i="1"/>
  <c r="D1012" i="1"/>
  <c r="D1017" i="1"/>
  <c r="G1274" i="1"/>
  <c r="H1276" i="1"/>
  <c r="H1280" i="1"/>
  <c r="G1282" i="1"/>
  <c r="H1284" i="1"/>
  <c r="G1286" i="1"/>
  <c r="H1288"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G1442" i="1"/>
  <c r="G1446" i="1"/>
  <c r="G1450" i="1"/>
  <c r="G1454" i="1"/>
  <c r="G1458" i="1"/>
  <c r="G1462" i="1"/>
  <c r="G1466" i="1"/>
  <c r="G1470" i="1"/>
  <c r="G1474" i="1"/>
  <c r="G1478" i="1"/>
  <c r="G1482" i="1"/>
  <c r="G1486" i="1"/>
  <c r="G1490" i="1"/>
  <c r="G1494" i="1"/>
  <c r="G1498" i="1"/>
  <c r="G1502" i="1"/>
  <c r="G1506" i="1"/>
  <c r="G1514" i="1"/>
  <c r="G1518" i="1"/>
  <c r="G1522" i="1"/>
  <c r="G1526" i="1"/>
  <c r="G1530" i="1"/>
  <c r="G1534" i="1"/>
  <c r="G1541" i="1"/>
  <c r="I1541" i="1" s="1"/>
  <c r="G1542" i="1"/>
  <c r="I1542" i="1" s="1"/>
  <c r="G1543" i="1"/>
  <c r="I1543" i="1" s="1"/>
  <c r="G1544" i="1"/>
  <c r="I1544" i="1" s="1"/>
  <c r="G1545" i="1"/>
  <c r="I1545" i="1" s="1"/>
  <c r="G1546" i="1"/>
  <c r="I1546" i="1" s="1"/>
  <c r="G1547" i="1"/>
  <c r="H1548" i="1"/>
  <c r="I1548" i="1" s="1"/>
  <c r="H1550" i="1"/>
  <c r="I1550" i="1" s="1"/>
  <c r="H1552" i="1"/>
  <c r="I1552" i="1" s="1"/>
  <c r="H1554" i="1"/>
  <c r="I1554" i="1" s="1"/>
  <c r="G1557" i="1"/>
  <c r="I1557" i="1" s="1"/>
  <c r="G1559" i="1"/>
  <c r="I1559" i="1" s="1"/>
  <c r="G1561" i="1"/>
  <c r="I1561" i="1" s="1"/>
  <c r="G1563" i="1"/>
  <c r="I1565" i="1"/>
  <c r="I1567" i="1"/>
  <c r="I1569" i="1"/>
  <c r="H1572" i="1"/>
  <c r="J1573" i="1"/>
  <c r="J1575" i="1"/>
  <c r="G1579" i="1"/>
  <c r="I1579" i="1" s="1"/>
  <c r="G1581" i="1"/>
  <c r="I1581" i="1" s="1"/>
  <c r="H1585" i="1"/>
  <c r="H1599" i="1"/>
  <c r="H1601" i="1"/>
  <c r="H1615" i="1"/>
  <c r="H1617" i="1"/>
  <c r="H1623" i="1"/>
  <c r="H1625" i="1"/>
  <c r="H1629" i="1"/>
  <c r="H1685" i="1"/>
  <c r="G1685" i="1"/>
  <c r="E164" i="4"/>
  <c r="D160" i="1" s="1"/>
  <c r="H1680" i="1"/>
  <c r="G1680" i="1"/>
  <c r="H1684" i="1"/>
  <c r="G1684" i="1"/>
  <c r="D125" i="4"/>
  <c r="F126" i="4"/>
  <c r="F178" i="4"/>
  <c r="E7" i="4"/>
  <c r="F49" i="4"/>
  <c r="F82" i="4"/>
  <c r="F106" i="4"/>
  <c r="F222" i="4"/>
  <c r="D221" i="4"/>
  <c r="D152" i="4" s="1"/>
  <c r="E251" i="5"/>
  <c r="D571" i="4"/>
  <c r="F572" i="4"/>
  <c r="D629" i="4"/>
  <c r="F630" i="4"/>
  <c r="E648" i="4"/>
  <c r="D642" i="1" s="1"/>
  <c r="D135" i="5"/>
  <c r="F5" i="6"/>
  <c r="F274" i="4"/>
  <c r="D321" i="4"/>
  <c r="D354" i="4"/>
  <c r="D361" i="4"/>
  <c r="E373" i="4"/>
  <c r="D368" i="1" s="1"/>
  <c r="D648" i="4"/>
  <c r="E536" i="4"/>
  <c r="G156" i="9"/>
  <c r="E156" i="9" s="1"/>
  <c r="B156" i="9" s="1"/>
  <c r="F607" i="4"/>
  <c r="F12" i="5"/>
  <c r="D7" i="5"/>
  <c r="G336" i="9"/>
  <c r="F178" i="5"/>
  <c r="H336" i="9"/>
  <c r="E177" i="5"/>
  <c r="D203" i="5"/>
  <c r="F204" i="5"/>
  <c r="D129" i="6"/>
  <c r="F130" i="6"/>
  <c r="F77" i="4"/>
  <c r="F135" i="4"/>
  <c r="D230" i="4"/>
  <c r="F297" i="4"/>
  <c r="D308" i="4"/>
  <c r="D373" i="4"/>
  <c r="D406" i="4"/>
  <c r="E466" i="4"/>
  <c r="D460" i="1" s="1"/>
  <c r="D491" i="4"/>
  <c r="F529" i="4"/>
  <c r="D522" i="4"/>
  <c r="E571" i="4"/>
  <c r="D565" i="1" s="1"/>
  <c r="D584" i="4"/>
  <c r="D597" i="4"/>
  <c r="D647" i="4"/>
  <c r="G314" i="9"/>
  <c r="E314" i="9" s="1"/>
  <c r="B314" i="9" s="1"/>
  <c r="D88" i="5"/>
  <c r="F89" i="5"/>
  <c r="G316" i="9"/>
  <c r="E316" i="9" s="1"/>
  <c r="B316" i="9" s="1"/>
  <c r="G315" i="9"/>
  <c r="F150" i="5"/>
  <c r="D147" i="5"/>
  <c r="D251" i="5"/>
  <c r="F277" i="5"/>
  <c r="D274" i="5"/>
  <c r="D536" i="4"/>
  <c r="H316" i="9"/>
  <c r="H315" i="9"/>
  <c r="G339" i="9"/>
  <c r="E339" i="9" s="1"/>
  <c r="B339" i="9" s="1"/>
  <c r="F219" i="5"/>
  <c r="D35" i="6"/>
  <c r="D141" i="6" s="1"/>
  <c r="F36" i="6"/>
  <c r="F122" i="6"/>
  <c r="D114" i="6"/>
  <c r="E5" i="7"/>
  <c r="G345" i="9" s="1"/>
  <c r="E345" i="9" s="1"/>
  <c r="D51" i="8"/>
  <c r="C1628" i="1" s="1"/>
  <c r="G219" i="9"/>
  <c r="E219" i="9" s="1"/>
  <c r="B219" i="9" s="1"/>
  <c r="B162" i="9"/>
  <c r="B170" i="9"/>
  <c r="G208" i="9"/>
  <c r="E208" i="9" s="1"/>
  <c r="B208" i="9" s="1"/>
  <c r="G210" i="9"/>
  <c r="E210" i="9" s="1"/>
  <c r="B210" i="9" s="1"/>
  <c r="G212" i="9"/>
  <c r="E212" i="9" s="1"/>
  <c r="B212" i="9" s="1"/>
  <c r="B106" i="9"/>
  <c r="E337" i="9"/>
  <c r="B337"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H310" i="9"/>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0" i="9"/>
  <c r="E220" i="9" s="1"/>
  <c r="B220" i="9" s="1"/>
  <c r="G218" i="9"/>
  <c r="E218" i="9" s="1"/>
  <c r="B218" i="9" s="1"/>
  <c r="G214" i="9"/>
  <c r="E214" i="9" s="1"/>
  <c r="B214" i="9" s="1"/>
  <c r="G180" i="9"/>
  <c r="E180" i="9" s="1"/>
  <c r="B180" i="9" s="1"/>
  <c r="H179" i="9"/>
  <c r="G215" i="9"/>
  <c r="E215" i="9" s="1"/>
  <c r="B215" i="9" s="1"/>
  <c r="G179" i="9"/>
  <c r="G178" i="9"/>
  <c r="E178" i="9" s="1"/>
  <c r="B178" i="9" s="1"/>
  <c r="G177" i="9"/>
  <c r="E177" i="9" s="1"/>
  <c r="B177" i="9" s="1"/>
  <c r="G176" i="9"/>
  <c r="E176" i="9" s="1"/>
  <c r="B176" i="9" s="1"/>
  <c r="G175" i="9"/>
  <c r="E175" i="9" s="1"/>
  <c r="B175" i="9" s="1"/>
  <c r="G174" i="9"/>
  <c r="E174" i="9" s="1"/>
  <c r="B174" i="9" s="1"/>
  <c r="I10" i="9"/>
  <c r="B158" i="9"/>
  <c r="B166" i="9"/>
  <c r="L207" i="9"/>
  <c r="F207" i="9" s="1"/>
  <c r="G209" i="9"/>
  <c r="E209" i="9" s="1"/>
  <c r="B209" i="9" s="1"/>
  <c r="G211" i="9"/>
  <c r="E211" i="9" s="1"/>
  <c r="B211" i="9" s="1"/>
  <c r="G216" i="9"/>
  <c r="E216" i="9" s="1"/>
  <c r="B216" i="9" s="1"/>
  <c r="B277" i="9"/>
  <c r="B279" i="9"/>
  <c r="B289" i="9"/>
  <c r="B235" i="9"/>
  <c r="B243" i="9"/>
  <c r="B251" i="9"/>
  <c r="B259" i="9"/>
  <c r="B267" i="9"/>
  <c r="B275" i="9"/>
  <c r="B233" i="9"/>
  <c r="B249" i="9"/>
  <c r="B257" i="9"/>
  <c r="B265" i="9"/>
  <c r="B273" i="9"/>
  <c r="B281" i="9"/>
  <c r="B287" i="9"/>
  <c r="F153" i="4" l="1"/>
  <c r="H24" i="9"/>
  <c r="G1604" i="1"/>
  <c r="H1583" i="1"/>
  <c r="D44" i="8"/>
  <c r="H19" i="9" s="1"/>
  <c r="E19" i="9" s="1"/>
  <c r="B19" i="9" s="1"/>
  <c r="F228" i="9"/>
  <c r="B228" i="9" s="1"/>
  <c r="F164" i="4"/>
  <c r="G24" i="9"/>
  <c r="E24" i="9" s="1"/>
  <c r="B24" i="9" s="1"/>
  <c r="G149" i="1"/>
  <c r="G102" i="1"/>
  <c r="H45" i="1"/>
  <c r="G45" i="1"/>
  <c r="B345" i="9"/>
  <c r="E344" i="9"/>
  <c r="I10" i="3" s="1"/>
  <c r="F141" i="6"/>
  <c r="H30" i="3"/>
  <c r="C1537" i="1"/>
  <c r="D299" i="4"/>
  <c r="H17" i="3"/>
  <c r="C148" i="1"/>
  <c r="E179" i="9"/>
  <c r="B179" i="9" s="1"/>
  <c r="F114" i="6"/>
  <c r="H29" i="3"/>
  <c r="C1510" i="1"/>
  <c r="D535" i="4"/>
  <c r="F536" i="4"/>
  <c r="C530" i="1"/>
  <c r="F251" i="5"/>
  <c r="H24" i="3"/>
  <c r="C1255" i="1"/>
  <c r="F647" i="4"/>
  <c r="C641" i="1"/>
  <c r="F522" i="4"/>
  <c r="C516" i="1"/>
  <c r="F406" i="4"/>
  <c r="C401" i="1"/>
  <c r="F230" i="4"/>
  <c r="C226" i="1"/>
  <c r="F129" i="6"/>
  <c r="C1525" i="1"/>
  <c r="F7" i="5"/>
  <c r="H21" i="3"/>
  <c r="C1012" i="1"/>
  <c r="E535" i="4"/>
  <c r="D530" i="1"/>
  <c r="F354" i="4"/>
  <c r="C349" i="1"/>
  <c r="F135" i="5"/>
  <c r="C1140" i="1"/>
  <c r="D45" i="8"/>
  <c r="C121" i="1"/>
  <c r="F125" i="4"/>
  <c r="D6" i="4"/>
  <c r="E310" i="9"/>
  <c r="B310" i="9" s="1"/>
  <c r="F147" i="5"/>
  <c r="C1152" i="1"/>
  <c r="F597" i="4"/>
  <c r="C591" i="1"/>
  <c r="F373" i="4"/>
  <c r="C368" i="1"/>
  <c r="F648" i="4"/>
  <c r="C642" i="1"/>
  <c r="F321" i="4"/>
  <c r="C316" i="1"/>
  <c r="F571" i="4"/>
  <c r="C565" i="1"/>
  <c r="E430" i="4"/>
  <c r="H1017" i="1"/>
  <c r="G1017" i="1"/>
  <c r="H304" i="1"/>
  <c r="G304" i="1"/>
  <c r="H130" i="1"/>
  <c r="G130" i="1"/>
  <c r="I1558" i="1"/>
  <c r="B207" i="9"/>
  <c r="H1628" i="1"/>
  <c r="G1628" i="1"/>
  <c r="F274" i="5"/>
  <c r="C1278" i="1"/>
  <c r="D69" i="5"/>
  <c r="D6" i="5" s="1"/>
  <c r="F88" i="5"/>
  <c r="C1093" i="1"/>
  <c r="F584" i="4"/>
  <c r="C578" i="1"/>
  <c r="F491" i="4"/>
  <c r="D430" i="4"/>
  <c r="C485" i="1"/>
  <c r="F308" i="4"/>
  <c r="D417" i="4"/>
  <c r="C303" i="1"/>
  <c r="G338" i="9"/>
  <c r="E338" i="9" s="1"/>
  <c r="B338" i="9" s="1"/>
  <c r="F203" i="5"/>
  <c r="C1207" i="1"/>
  <c r="D177" i="5"/>
  <c r="D1255" i="1"/>
  <c r="I24" i="3"/>
  <c r="G160" i="1"/>
  <c r="H160" i="1"/>
  <c r="H78" i="1"/>
  <c r="G78" i="1"/>
  <c r="E360" i="4"/>
  <c r="I1560" i="1"/>
  <c r="D1538" i="1"/>
  <c r="I32" i="3"/>
  <c r="F35" i="6"/>
  <c r="H27" i="3"/>
  <c r="C1431" i="1"/>
  <c r="E315" i="9"/>
  <c r="B315" i="9" s="1"/>
  <c r="H460" i="1"/>
  <c r="G460" i="1"/>
  <c r="E176" i="5"/>
  <c r="D1181" i="1"/>
  <c r="I23" i="3"/>
  <c r="E336" i="9"/>
  <c r="B336" i="9" s="1"/>
  <c r="F361" i="4"/>
  <c r="D360" i="4"/>
  <c r="C356" i="1"/>
  <c r="G347" i="9"/>
  <c r="E347" i="9" s="1"/>
  <c r="F629" i="4"/>
  <c r="C623" i="1"/>
  <c r="F221" i="4"/>
  <c r="C217" i="1"/>
  <c r="E152" i="4"/>
  <c r="F152" i="4" s="1"/>
  <c r="E6" i="4"/>
  <c r="D3" i="1"/>
  <c r="G230" i="1"/>
  <c r="H230" i="1"/>
  <c r="I1580" i="1"/>
  <c r="I1562" i="1"/>
  <c r="C1621" i="1" l="1"/>
  <c r="G343" i="9"/>
  <c r="E343" i="9" s="1"/>
  <c r="B343" i="9" s="1"/>
  <c r="I38" i="3"/>
  <c r="K1480" i="9"/>
  <c r="F6" i="5"/>
  <c r="C1011" i="1"/>
  <c r="H217" i="1"/>
  <c r="G217" i="1"/>
  <c r="E346" i="9"/>
  <c r="B347" i="9"/>
  <c r="D176" i="5"/>
  <c r="G299" i="9" s="1"/>
  <c r="E299" i="9" s="1"/>
  <c r="F177" i="5"/>
  <c r="H23" i="3"/>
  <c r="C1181" i="1"/>
  <c r="H303" i="1"/>
  <c r="G303" i="1"/>
  <c r="F430" i="4"/>
  <c r="D639" i="4"/>
  <c r="C424" i="1"/>
  <c r="H1093" i="1"/>
  <c r="G1093" i="1"/>
  <c r="E639" i="4"/>
  <c r="D633" i="1" s="1"/>
  <c r="D424" i="1"/>
  <c r="G121" i="1"/>
  <c r="H121" i="1"/>
  <c r="H226" i="1"/>
  <c r="G226" i="1"/>
  <c r="H516" i="1"/>
  <c r="G516" i="1"/>
  <c r="H1255" i="1"/>
  <c r="G1255" i="1"/>
  <c r="E299" i="4"/>
  <c r="F299" i="4" s="1"/>
  <c r="I17" i="3"/>
  <c r="D148" i="1"/>
  <c r="H148" i="1" s="1"/>
  <c r="F417" i="4"/>
  <c r="C412" i="1"/>
  <c r="H565" i="1"/>
  <c r="G565" i="1"/>
  <c r="H642" i="1"/>
  <c r="G642" i="1"/>
  <c r="H591" i="1"/>
  <c r="G591" i="1"/>
  <c r="I39" i="3"/>
  <c r="C1622" i="1"/>
  <c r="H11" i="3" s="1"/>
  <c r="G342" i="9"/>
  <c r="E342" i="9" s="1"/>
  <c r="E640" i="4"/>
  <c r="D634" i="1" s="1"/>
  <c r="D529" i="1"/>
  <c r="D640" i="4"/>
  <c r="F535" i="4"/>
  <c r="C529" i="1"/>
  <c r="D423" i="4"/>
  <c r="D301" i="4"/>
  <c r="C295" i="1"/>
  <c r="D1180" i="1"/>
  <c r="H299" i="9"/>
  <c r="G1538" i="1"/>
  <c r="H1538" i="1"/>
  <c r="H3" i="1"/>
  <c r="G3" i="1"/>
  <c r="H356" i="1"/>
  <c r="G356" i="1"/>
  <c r="E418" i="4"/>
  <c r="D413" i="1" s="1"/>
  <c r="D355" i="1"/>
  <c r="E417" i="4"/>
  <c r="D412" i="1" s="1"/>
  <c r="H1207" i="1"/>
  <c r="G1207" i="1"/>
  <c r="E422" i="4"/>
  <c r="D2" i="1"/>
  <c r="I16" i="3"/>
  <c r="H623" i="1"/>
  <c r="G623" i="1"/>
  <c r="D418" i="4"/>
  <c r="F360" i="4"/>
  <c r="C355" i="1"/>
  <c r="H578" i="1"/>
  <c r="G578" i="1"/>
  <c r="F69" i="5"/>
  <c r="H22" i="3"/>
  <c r="C1074" i="1"/>
  <c r="D422" i="4"/>
  <c r="D300" i="4"/>
  <c r="F6" i="4"/>
  <c r="H16" i="3"/>
  <c r="C2" i="1"/>
  <c r="H1140" i="1"/>
  <c r="G1140" i="1"/>
  <c r="H349" i="1"/>
  <c r="G349" i="1"/>
  <c r="H1012" i="1"/>
  <c r="G1012" i="1"/>
  <c r="H1525" i="1"/>
  <c r="G1525" i="1"/>
  <c r="H401" i="1"/>
  <c r="G401" i="1"/>
  <c r="H641" i="1"/>
  <c r="G641" i="1"/>
  <c r="H1510" i="1"/>
  <c r="G1510" i="1"/>
  <c r="H1537" i="1"/>
  <c r="G1537" i="1"/>
  <c r="G1621" i="1"/>
  <c r="H1621" i="1"/>
  <c r="H1431" i="1"/>
  <c r="G1431" i="1"/>
  <c r="H9" i="3"/>
  <c r="H485" i="1"/>
  <c r="G485" i="1"/>
  <c r="H1278" i="1"/>
  <c r="G1278" i="1"/>
  <c r="H316" i="1"/>
  <c r="G316" i="1"/>
  <c r="H368" i="1"/>
  <c r="G368" i="1"/>
  <c r="H1152" i="1"/>
  <c r="G1152" i="1"/>
  <c r="H530" i="1"/>
  <c r="G530" i="1"/>
  <c r="G148" i="1" l="1"/>
  <c r="E300" i="4"/>
  <c r="D296" i="1" s="1"/>
  <c r="B299" i="9"/>
  <c r="F418" i="4"/>
  <c r="C413" i="1"/>
  <c r="H529" i="1"/>
  <c r="G529" i="1"/>
  <c r="F639" i="4"/>
  <c r="C633" i="1"/>
  <c r="H1181" i="1"/>
  <c r="G1181" i="1"/>
  <c r="H1011" i="1"/>
  <c r="G1011" i="1"/>
  <c r="H1074" i="1"/>
  <c r="G1074" i="1"/>
  <c r="E643" i="4"/>
  <c r="D417" i="1"/>
  <c r="E341" i="9"/>
  <c r="I11" i="3" s="1"/>
  <c r="B342" i="9"/>
  <c r="N3" i="9"/>
  <c r="C296" i="1"/>
  <c r="H355" i="1"/>
  <c r="G355" i="1"/>
  <c r="F301" i="4"/>
  <c r="C297" i="1"/>
  <c r="F640" i="4"/>
  <c r="C634" i="1"/>
  <c r="H1622" i="1"/>
  <c r="G1622" i="1"/>
  <c r="H412" i="1"/>
  <c r="G412" i="1"/>
  <c r="E423" i="4"/>
  <c r="F423" i="4" s="1"/>
  <c r="E301" i="4"/>
  <c r="D295" i="1"/>
  <c r="H295" i="1" s="1"/>
  <c r="K3" i="9"/>
  <c r="I9" i="3"/>
  <c r="H2" i="1"/>
  <c r="G2" i="1"/>
  <c r="D424" i="4"/>
  <c r="F422" i="4"/>
  <c r="D643" i="4"/>
  <c r="C417" i="1"/>
  <c r="D644" i="4"/>
  <c r="D425" i="4"/>
  <c r="C418" i="1"/>
  <c r="G20" i="9"/>
  <c r="H424" i="1"/>
  <c r="G424" i="1"/>
  <c r="F176" i="5"/>
  <c r="C1180" i="1"/>
  <c r="G306" i="9"/>
  <c r="E306" i="9" s="1"/>
  <c r="B306" i="9" s="1"/>
  <c r="F300" i="4" l="1"/>
  <c r="F425" i="4"/>
  <c r="C420" i="1"/>
  <c r="H1180" i="1"/>
  <c r="G1180" i="1"/>
  <c r="D646" i="4"/>
  <c r="C638" i="1"/>
  <c r="C419" i="1"/>
  <c r="E425" i="4"/>
  <c r="D420" i="1" s="1"/>
  <c r="E644" i="4"/>
  <c r="E645" i="4" s="1"/>
  <c r="D418" i="1"/>
  <c r="G418" i="1" s="1"/>
  <c r="H20" i="9"/>
  <c r="E20" i="9" s="1"/>
  <c r="B20" i="9" s="1"/>
  <c r="H417" i="1"/>
  <c r="G417" i="1"/>
  <c r="H634" i="1"/>
  <c r="G634" i="1"/>
  <c r="H413" i="1"/>
  <c r="G413" i="1"/>
  <c r="D645" i="4"/>
  <c r="F643" i="4"/>
  <c r="C637" i="1"/>
  <c r="D637" i="1"/>
  <c r="D297" i="1"/>
  <c r="H297" i="1" s="1"/>
  <c r="H296" i="1"/>
  <c r="G296" i="1"/>
  <c r="E424" i="4"/>
  <c r="D419" i="1" s="1"/>
  <c r="H633" i="1"/>
  <c r="G633" i="1"/>
  <c r="G295" i="1"/>
  <c r="H8" i="3"/>
  <c r="H418" i="1" l="1"/>
  <c r="F424" i="4"/>
  <c r="M3" i="9"/>
  <c r="G297" i="1"/>
  <c r="D649" i="4"/>
  <c r="F645" i="4"/>
  <c r="C639" i="1"/>
  <c r="E646" i="4"/>
  <c r="D638" i="1"/>
  <c r="G638" i="1" s="1"/>
  <c r="D639" i="1"/>
  <c r="F646" i="4"/>
  <c r="D650" i="4"/>
  <c r="C640" i="1"/>
  <c r="H420" i="1"/>
  <c r="G420" i="1"/>
  <c r="H637" i="1"/>
  <c r="G637" i="1"/>
  <c r="H419" i="1"/>
  <c r="G419" i="1"/>
  <c r="F644" i="4"/>
  <c r="H638" i="1" l="1"/>
  <c r="E650" i="4"/>
  <c r="D640" i="1"/>
  <c r="H640" i="1" s="1"/>
  <c r="G297" i="9"/>
  <c r="E297" i="9" s="1"/>
  <c r="B297" i="9" s="1"/>
  <c r="F650" i="4"/>
  <c r="H19" i="3"/>
  <c r="C644" i="1"/>
  <c r="H639" i="1"/>
  <c r="G639" i="1"/>
  <c r="G334" i="9"/>
  <c r="E334" i="9" s="1"/>
  <c r="H334" i="9"/>
  <c r="E649" i="4"/>
  <c r="F649" i="4" s="1"/>
  <c r="H18" i="3"/>
  <c r="C643" i="1"/>
  <c r="G640" i="1" l="1"/>
  <c r="H7" i="3"/>
  <c r="B334" i="9"/>
  <c r="E298" i="9"/>
  <c r="I8" i="3" s="1"/>
  <c r="D643" i="1"/>
  <c r="H643" i="1" s="1"/>
  <c r="I18" i="3"/>
  <c r="D644" i="1"/>
  <c r="H644" i="1" s="1"/>
  <c r="I19" i="3"/>
  <c r="G644" i="1" l="1"/>
  <c r="J3" i="9"/>
  <c r="G643" i="1"/>
  <c r="L293" i="9" l="1"/>
  <c r="F293" i="9" s="1"/>
  <c r="H295" i="9"/>
  <c r="G295" i="9"/>
  <c r="H18" i="9"/>
  <c r="G18" i="9"/>
  <c r="J6" i="9"/>
  <c r="I11" i="9"/>
  <c r="H17" i="9"/>
  <c r="K10" i="9"/>
  <c r="G16" i="9"/>
  <c r="H21" i="9"/>
  <c r="K7" i="9"/>
  <c r="J12" i="9"/>
  <c r="J9" i="9"/>
  <c r="H15" i="9"/>
  <c r="G17" i="9"/>
  <c r="I7" i="9"/>
  <c r="K13" i="9"/>
  <c r="K6" i="9"/>
  <c r="J11" i="9"/>
  <c r="I17" i="9"/>
  <c r="H22" i="9"/>
  <c r="J8" i="9"/>
  <c r="G15" i="9"/>
  <c r="J5" i="9"/>
  <c r="L16" i="9"/>
  <c r="I13" i="9"/>
  <c r="K9" i="9"/>
  <c r="L15" i="9"/>
  <c r="G21" i="9"/>
  <c r="J7" i="9"/>
  <c r="I12" i="9"/>
  <c r="I9" i="9"/>
  <c r="H16" i="9"/>
  <c r="I6" i="9"/>
  <c r="E6" i="9" s="1"/>
  <c r="B6" i="9" s="1"/>
  <c r="K12" i="9"/>
  <c r="K5" i="9"/>
  <c r="J10" i="9"/>
  <c r="M16" i="9"/>
  <c r="G22" i="9"/>
  <c r="I8" i="9"/>
  <c r="M15" i="9"/>
  <c r="I5" i="9"/>
  <c r="K11" i="9"/>
  <c r="J17" i="9"/>
  <c r="K8" i="9"/>
  <c r="J13" i="9"/>
  <c r="E10" i="9" l="1"/>
  <c r="B10" i="9" s="1"/>
  <c r="E22" i="9"/>
  <c r="B22" i="9" s="1"/>
  <c r="E15" i="9"/>
  <c r="E5" i="9"/>
  <c r="B5" i="9" s="1"/>
  <c r="E295" i="9"/>
  <c r="E23" i="9" s="1"/>
  <c r="I7" i="3" s="1"/>
  <c r="E21" i="9"/>
  <c r="B21" i="9" s="1"/>
  <c r="E9" i="9"/>
  <c r="B9" i="9" s="1"/>
  <c r="E18" i="9"/>
  <c r="B18" i="9" s="1"/>
  <c r="E12" i="9"/>
  <c r="B12" i="9" s="1"/>
  <c r="E17" i="9"/>
  <c r="B17" i="9" s="1"/>
  <c r="E13" i="9"/>
  <c r="B13" i="9" s="1"/>
  <c r="E11" i="9"/>
  <c r="B11" i="9" s="1"/>
  <c r="F16" i="9"/>
  <c r="E16" i="9"/>
  <c r="E8" i="9"/>
  <c r="B8" i="9" s="1"/>
  <c r="F15" i="9"/>
  <c r="E7" i="9"/>
  <c r="B7" i="9" s="1"/>
  <c r="B293" i="9"/>
  <c r="F23" i="9"/>
  <c r="B295" i="9" l="1"/>
  <c r="F14" i="9"/>
  <c r="F3" i="9" s="1"/>
  <c r="B16" i="9"/>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<sst xmlns="http://schemas.openxmlformats.org/spreadsheetml/2006/main" count="4719" uniqueCount="3650">
  <si>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</si>
  <si>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</si>
  <si>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</si>
  <si>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</si>
  <si>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</si>
  <si>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</si>
  <si>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</si>
  <si>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</si>
  <si>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</si>
  <si>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</si>
  <si>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</si>
  <si>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</si>
  <si>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</si>
  <si>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</si>
  <si>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</si>
  <si>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</si>
  <si>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</si>
  <si>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</si>
  <si>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</si>
  <si>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</si>
  <si>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</si>
  <si>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</si>
  <si>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</si>
  <si>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</si>
  <si>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</si>
  <si>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</si>
  <si>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</si>
  <si>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</si>
  <si>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</si>
  <si>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</si>
  <si>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</si>
  <si>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LEPOGLAVI</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</si>
  <si>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</si>
  <si>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</si>
  <si>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</si>
  <si>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</si>
  <si>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</si>
  <si>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</si>
  <si>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</si>
  <si>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</si>
  <si>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</si>
  <si>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</si>
  <si>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</si>
  <si>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</si>
  <si>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</si>
  <si>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</si>
  <si>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</si>
  <si>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</si>
  <si>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</si>
  <si>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</si>
  <si>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</si>
  <si>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</si>
  <si>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</si>
  <si>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</si>
  <si>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</si>
  <si>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</si>
  <si>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3164 - KAZNIONICA U LEPOGLAVI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</si>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</sst>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9110016.0700000003</v>
      </c>
      <c r="D2" s="6">
        <f>'PR-RAS'!E6</f>
        <v>10424434.58</v>
      </c>
      <c r="E2" s="6">
        <v>0</v>
      </c>
      <c r="F2" s="6">
        <v>0</v>
      </c>
      <c r="G2" s="7">
        <f t="shared" ref="G2:G274" si="0">(B2/1000)*(C2*1+D2*2)</f>
        <v>29958.88523</v>
      </c>
      <c r="H2" s="7">
        <f t="shared" ref="H2:H27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16915.57</v>
      </c>
      <c r="D45" s="1">
        <f>'PR-RAS'!E49</f>
        <v>13091.369999999999</v>
      </c>
      <c r="E45" s="1">
        <v>0</v>
      </c>
      <c r="F45" s="1">
        <v>0</v>
      </c>
      <c r="G45" s="2">
        <f t="shared" si="0"/>
        <v>1896.3256399999998</v>
      </c>
      <c r="H45" s="2">
        <f t="shared" si="1"/>
        <v>0.7999999999992724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16915.57</v>
      </c>
      <c r="D73" s="1">
        <f>'PR-RAS'!E77</f>
        <v>13091.369999999999</v>
      </c>
      <c r="E73" s="1">
        <v>0</v>
      </c>
      <c r="F73" s="1">
        <v>0</v>
      </c>
      <c r="G73" s="2">
        <f t="shared" si="0"/>
        <v>3103.0783199999996</v>
      </c>
      <c r="H73" s="2">
        <f t="shared" si="1"/>
        <v>0.7999999999992724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6083.38</v>
      </c>
      <c r="D74" s="1">
        <f>'PR-RAS'!E78</f>
        <v>4017.8</v>
      </c>
      <c r="E74" s="1">
        <v>0</v>
      </c>
      <c r="F74" s="1">
        <v>0</v>
      </c>
      <c r="G74" s="2">
        <f t="shared" si="0"/>
        <v>1030.6855399999999</v>
      </c>
      <c r="H74" s="2">
        <f t="shared" si="1"/>
        <v>0.57999999999992724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10832.19</v>
      </c>
      <c r="D76" s="1">
        <f>'PR-RAS'!E80</f>
        <v>9073.57</v>
      </c>
      <c r="E76" s="1">
        <v>0</v>
      </c>
      <c r="F76" s="1">
        <v>0</v>
      </c>
      <c r="G76" s="2">
        <f t="shared" si="0"/>
        <v>2173.4497500000002</v>
      </c>
      <c r="H76" s="2">
        <f t="shared" si="1"/>
        <v>0.62000000000080036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15.3</v>
      </c>
      <c r="D78" s="1">
        <f>'PR-RAS'!E82</f>
        <v>31.44</v>
      </c>
      <c r="E78" s="1">
        <v>0</v>
      </c>
      <c r="F78" s="1">
        <v>0</v>
      </c>
      <c r="G78" s="2">
        <f t="shared" si="0"/>
        <v>6.0198600000000004</v>
      </c>
      <c r="H78" s="2">
        <f t="shared" si="1"/>
        <v>0.74000000000000199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15.3</v>
      </c>
      <c r="D79" s="1">
        <f>'PR-RAS'!E83</f>
        <v>31.44</v>
      </c>
      <c r="E79" s="1">
        <v>0</v>
      </c>
      <c r="F79" s="1">
        <v>0</v>
      </c>
      <c r="G79" s="2">
        <f t="shared" si="0"/>
        <v>6.0980400000000001</v>
      </c>
      <c r="H79" s="2">
        <f t="shared" si="1"/>
        <v>0.74000000000000199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15.3</v>
      </c>
      <c r="D81" s="1">
        <f>'PR-RAS'!E85</f>
        <v>31.44</v>
      </c>
      <c r="E81" s="1">
        <v>0</v>
      </c>
      <c r="F81" s="1">
        <v>0</v>
      </c>
      <c r="G81" s="2">
        <f t="shared" si="0"/>
        <v>6.2544000000000004</v>
      </c>
      <c r="H81" s="2">
        <f t="shared" si="1"/>
        <v>0.74000000000000199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17122.099999999999</v>
      </c>
      <c r="D102" s="1">
        <f>'PR-RAS'!E106</f>
        <v>9637.4500000000007</v>
      </c>
      <c r="E102" s="1">
        <v>0</v>
      </c>
      <c r="F102" s="1">
        <v>0</v>
      </c>
      <c r="G102" s="2">
        <f t="shared" si="0"/>
        <v>3676.0970000000002</v>
      </c>
      <c r="H102" s="2">
        <f t="shared" si="1"/>
        <v>0.5499999999992724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2993.78</v>
      </c>
      <c r="D108" s="1">
        <f>'PR-RAS'!E112</f>
        <v>9637.4500000000007</v>
      </c>
      <c r="E108" s="1">
        <v>0</v>
      </c>
      <c r="F108" s="1">
        <v>0</v>
      </c>
      <c r="G108" s="2">
        <f t="shared" si="0"/>
        <v>2382.7487599999999</v>
      </c>
      <c r="H108" s="2">
        <f t="shared" si="1"/>
        <v>0.67000000000052751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2993.78</v>
      </c>
      <c r="D113" s="1">
        <f>'PR-RAS'!E117</f>
        <v>9637.4500000000007</v>
      </c>
      <c r="E113" s="1">
        <v>0</v>
      </c>
      <c r="F113" s="1">
        <v>0</v>
      </c>
      <c r="G113" s="2">
        <f t="shared" si="0"/>
        <v>2494.0921600000001</v>
      </c>
      <c r="H113" s="2">
        <f t="shared" si="1"/>
        <v>0.67000000000052751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14128.32</v>
      </c>
      <c r="D120" s="1">
        <f>'PR-RAS'!E124</f>
        <v>0</v>
      </c>
      <c r="E120" s="1">
        <v>0</v>
      </c>
      <c r="F120" s="1">
        <v>0</v>
      </c>
      <c r="G120" s="2">
        <f>(B120/1000)*(C120*1+D120*2)</f>
        <v>1681.2700799999998</v>
      </c>
      <c r="H120" s="2">
        <f>ABS(C120-ROUND(C120,0))+ABS(D120-ROUND(D120,0))</f>
        <v>0.31999999999970896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1032444.53</v>
      </c>
      <c r="D121" s="1">
        <f>'PR-RAS'!E125</f>
        <v>1129972.49</v>
      </c>
      <c r="E121" s="1">
        <v>0</v>
      </c>
      <c r="F121" s="1">
        <v>0</v>
      </c>
      <c r="G121" s="2">
        <f t="shared" si="0"/>
        <v>395086.74119999993</v>
      </c>
      <c r="H121" s="2">
        <f t="shared" si="1"/>
        <v>0.9599999999627471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1032444.53</v>
      </c>
      <c r="D122" s="1">
        <f>'PR-RAS'!E126</f>
        <v>1129922.49</v>
      </c>
      <c r="E122" s="1">
        <v>0</v>
      </c>
      <c r="F122" s="1">
        <v>0</v>
      </c>
      <c r="G122" s="2">
        <f t="shared" si="0"/>
        <v>398367.03070999996</v>
      </c>
      <c r="H122" s="2">
        <f t="shared" si="1"/>
        <v>0.9599999999627471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404917.06</v>
      </c>
      <c r="D123" s="1">
        <f>'PR-RAS'!E127</f>
        <v>448299.99</v>
      </c>
      <c r="E123" s="1">
        <v>0</v>
      </c>
      <c r="F123" s="1">
        <v>0</v>
      </c>
      <c r="G123" s="2">
        <f t="shared" si="0"/>
        <v>158785.07888000002</v>
      </c>
      <c r="H123" s="2">
        <f t="shared" si="1"/>
        <v>7.0000000006984919E-2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627527.47</v>
      </c>
      <c r="D124" s="1">
        <f>'PR-RAS'!E128</f>
        <v>681622.5</v>
      </c>
      <c r="E124" s="1">
        <v>0</v>
      </c>
      <c r="F124" s="1">
        <v>0</v>
      </c>
      <c r="G124" s="2">
        <f t="shared" si="0"/>
        <v>244865.01381</v>
      </c>
      <c r="H124" s="2">
        <f t="shared" si="1"/>
        <v>0.96999999997206032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50</v>
      </c>
      <c r="E127" s="1">
        <v>0</v>
      </c>
      <c r="F127" s="1">
        <v>0</v>
      </c>
      <c r="G127" s="2">
        <f t="shared" si="0"/>
        <v>12.6</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8027531.7699999996</v>
      </c>
      <c r="D130" s="1">
        <f>'PR-RAS'!E134</f>
        <v>9253539.2799999993</v>
      </c>
      <c r="E130" s="1">
        <v>0</v>
      </c>
      <c r="F130" s="1">
        <v>0</v>
      </c>
      <c r="G130" s="2">
        <f t="shared" si="0"/>
        <v>3422964.73257</v>
      </c>
      <c r="H130" s="2">
        <f t="shared" si="1"/>
        <v>0.50999999977648258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8027531.7699999996</v>
      </c>
      <c r="D131" s="1">
        <f>'PR-RAS'!E135</f>
        <v>9253539.2799999993</v>
      </c>
      <c r="E131" s="1">
        <v>0</v>
      </c>
      <c r="F131" s="1">
        <v>0</v>
      </c>
      <c r="G131" s="2">
        <f t="shared" si="0"/>
        <v>3449499.3429</v>
      </c>
      <c r="H131" s="2">
        <f t="shared" si="1"/>
        <v>0.50999999977648258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7845090.8799999999</v>
      </c>
      <c r="D132" s="1">
        <f>'PR-RAS'!E136</f>
        <v>8689481.5899999999</v>
      </c>
      <c r="E132" s="1">
        <v>0</v>
      </c>
      <c r="F132" s="1">
        <v>0</v>
      </c>
      <c r="G132" s="2">
        <f t="shared" si="0"/>
        <v>3304351.0818599998</v>
      </c>
      <c r="H132" s="2">
        <f t="shared" si="1"/>
        <v>0.53000000026077032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182440.89</v>
      </c>
      <c r="D133" s="1">
        <f>'PR-RAS'!E137</f>
        <v>564057.68999999994</v>
      </c>
      <c r="E133" s="1">
        <v>0</v>
      </c>
      <c r="F133" s="1">
        <v>0</v>
      </c>
      <c r="G133" s="2">
        <f t="shared" si="0"/>
        <v>172993.42764000001</v>
      </c>
      <c r="H133" s="2">
        <f t="shared" si="1"/>
        <v>0.42000000004190952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15986.8</v>
      </c>
      <c r="D136" s="1">
        <f>'PR-RAS'!E140</f>
        <v>18162.55</v>
      </c>
      <c r="E136" s="1">
        <v>0</v>
      </c>
      <c r="F136" s="1">
        <v>0</v>
      </c>
      <c r="G136" s="2">
        <f t="shared" si="0"/>
        <v>7062.1064999999999</v>
      </c>
      <c r="H136" s="2">
        <f t="shared" si="1"/>
        <v>0.65000000000145519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15986.8</v>
      </c>
      <c r="D147" s="1">
        <f>'PR-RAS'!E151</f>
        <v>18162.55</v>
      </c>
      <c r="E147" s="1">
        <v>0</v>
      </c>
      <c r="F147" s="1">
        <v>0</v>
      </c>
      <c r="G147" s="2">
        <f t="shared" si="0"/>
        <v>7637.5373999999983</v>
      </c>
      <c r="H147" s="2">
        <f t="shared" si="1"/>
        <v>0.65000000000145519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8726748.6900000013</v>
      </c>
      <c r="D148" s="1">
        <f>'PR-RAS'!E152</f>
        <v>10895793.369999999</v>
      </c>
      <c r="E148" s="1">
        <v>0</v>
      </c>
      <c r="F148" s="1">
        <v>0</v>
      </c>
      <c r="G148" s="2">
        <f t="shared" si="0"/>
        <v>4486195.3082099995</v>
      </c>
      <c r="H148" s="2">
        <f t="shared" si="1"/>
        <v>0.67999999783933163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6313486.2700000005</v>
      </c>
      <c r="D149" s="1">
        <f>'PR-RAS'!E153</f>
        <v>8201937.2699999996</v>
      </c>
      <c r="E149" s="1">
        <v>0</v>
      </c>
      <c r="F149" s="1">
        <v>0</v>
      </c>
      <c r="G149" s="2">
        <f t="shared" si="0"/>
        <v>3362169.3998799995</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4758497.0600000005</v>
      </c>
      <c r="D150" s="1">
        <f>'PR-RAS'!E154</f>
        <v>6170276.9499999993</v>
      </c>
      <c r="E150" s="1">
        <v>0</v>
      </c>
      <c r="F150" s="1">
        <v>0</v>
      </c>
      <c r="G150" s="2">
        <f t="shared" si="0"/>
        <v>2547758.5930400002</v>
      </c>
      <c r="H150" s="2">
        <f t="shared" si="1"/>
        <v>0.1100000012665987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4323903.4800000004</v>
      </c>
      <c r="D151" s="1">
        <f>'PR-RAS'!E155</f>
        <v>5617842.5599999996</v>
      </c>
      <c r="E151" s="1">
        <v>0</v>
      </c>
      <c r="F151" s="1">
        <v>0</v>
      </c>
      <c r="G151" s="2">
        <f t="shared" si="0"/>
        <v>2333938.29</v>
      </c>
      <c r="H151" s="2">
        <f t="shared" si="1"/>
        <v>0.92000000085681677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434593.58</v>
      </c>
      <c r="D153" s="1">
        <f>'PR-RAS'!E157</f>
        <v>552434.39</v>
      </c>
      <c r="E153" s="1">
        <v>0</v>
      </c>
      <c r="F153" s="1">
        <v>0</v>
      </c>
      <c r="G153" s="2">
        <f t="shared" si="0"/>
        <v>233998.27872</v>
      </c>
      <c r="H153" s="2">
        <f t="shared" si="1"/>
        <v>0.80999999999767169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286330.28000000003</v>
      </c>
      <c r="D155" s="1">
        <f>'PR-RAS'!E159</f>
        <v>407912.86</v>
      </c>
      <c r="E155" s="1">
        <v>0</v>
      </c>
      <c r="F155" s="1">
        <v>0</v>
      </c>
      <c r="G155" s="2">
        <f t="shared" si="0"/>
        <v>169732.024</v>
      </c>
      <c r="H155" s="2">
        <f t="shared" si="1"/>
        <v>0.42000000004190952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1268658.93</v>
      </c>
      <c r="D156" s="1">
        <f>'PR-RAS'!E160</f>
        <v>1623747.46</v>
      </c>
      <c r="E156" s="1">
        <v>0</v>
      </c>
      <c r="F156" s="1">
        <v>0</v>
      </c>
      <c r="G156" s="2">
        <f t="shared" si="0"/>
        <v>700003.84674999991</v>
      </c>
      <c r="H156" s="2">
        <f t="shared" si="1"/>
        <v>0.53000000002793968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524297.43999999994</v>
      </c>
      <c r="D157" s="1">
        <f>'PR-RAS'!E161</f>
        <v>675613.37</v>
      </c>
      <c r="E157" s="1">
        <v>0</v>
      </c>
      <c r="F157" s="1">
        <v>0</v>
      </c>
      <c r="G157" s="2">
        <f t="shared" si="0"/>
        <v>292581.77207999997</v>
      </c>
      <c r="H157" s="2">
        <f t="shared" si="1"/>
        <v>0.80999999993946403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744361.49</v>
      </c>
      <c r="D158" s="1">
        <f>'PR-RAS'!E162</f>
        <v>948134.09</v>
      </c>
      <c r="E158" s="1">
        <v>0</v>
      </c>
      <c r="F158" s="1">
        <v>0</v>
      </c>
      <c r="G158" s="2">
        <f t="shared" si="0"/>
        <v>414578.85819</v>
      </c>
      <c r="H158" s="2">
        <f t="shared" si="1"/>
        <v>0.57999999995809048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2389849.6300000004</v>
      </c>
      <c r="D160" s="1">
        <f>'PR-RAS'!E164</f>
        <v>2683091.85</v>
      </c>
      <c r="E160" s="1">
        <v>0</v>
      </c>
      <c r="F160" s="1">
        <v>0</v>
      </c>
      <c r="G160" s="2">
        <f t="shared" si="0"/>
        <v>1233209.29947</v>
      </c>
      <c r="H160" s="2">
        <f t="shared" si="1"/>
        <v>0.51999999955296516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159127.38</v>
      </c>
      <c r="D161" s="1">
        <f>'PR-RAS'!E165</f>
        <v>183875.79</v>
      </c>
      <c r="E161" s="1">
        <v>0</v>
      </c>
      <c r="F161" s="1">
        <v>0</v>
      </c>
      <c r="G161" s="2">
        <f t="shared" si="0"/>
        <v>84300.633600000001</v>
      </c>
      <c r="H161" s="2">
        <f t="shared" si="1"/>
        <v>0.58999999999650754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6559.8</v>
      </c>
      <c r="D162" s="1">
        <f>'PR-RAS'!E166</f>
        <v>11351.65</v>
      </c>
      <c r="E162" s="1">
        <v>0</v>
      </c>
      <c r="F162" s="1">
        <v>0</v>
      </c>
      <c r="G162" s="2">
        <f t="shared" si="0"/>
        <v>4711.3590999999997</v>
      </c>
      <c r="H162" s="2">
        <f t="shared" si="1"/>
        <v>0.5500000000001819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151635.20000000001</v>
      </c>
      <c r="D163" s="1">
        <f>'PR-RAS'!E167</f>
        <v>170390.89</v>
      </c>
      <c r="E163" s="1">
        <v>0</v>
      </c>
      <c r="F163" s="1">
        <v>0</v>
      </c>
      <c r="G163" s="2">
        <f t="shared" si="0"/>
        <v>79771.550760000013</v>
      </c>
      <c r="H163" s="2">
        <f t="shared" si="1"/>
        <v>0.30999999999767169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932.38</v>
      </c>
      <c r="D164" s="1">
        <f>'PR-RAS'!E168</f>
        <v>2133.25</v>
      </c>
      <c r="E164" s="1">
        <v>0</v>
      </c>
      <c r="F164" s="1">
        <v>0</v>
      </c>
      <c r="G164" s="2">
        <f t="shared" si="0"/>
        <v>847.41744000000006</v>
      </c>
      <c r="H164" s="2">
        <f t="shared" si="1"/>
        <v>0.62999999999999545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1490177.8100000003</v>
      </c>
      <c r="D166" s="1">
        <f>'PR-RAS'!E170</f>
        <v>1667517.98</v>
      </c>
      <c r="E166" s="1">
        <v>0</v>
      </c>
      <c r="F166" s="1">
        <v>0</v>
      </c>
      <c r="G166" s="2">
        <f t="shared" si="0"/>
        <v>796160.27205000015</v>
      </c>
      <c r="H166" s="2">
        <f t="shared" si="1"/>
        <v>0.20999999972991645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107792.29</v>
      </c>
      <c r="D167" s="1">
        <f>'PR-RAS'!E171</f>
        <v>110770.37</v>
      </c>
      <c r="E167" s="1">
        <v>0</v>
      </c>
      <c r="F167" s="1">
        <v>0</v>
      </c>
      <c r="G167" s="2">
        <f t="shared" si="0"/>
        <v>54669.282979999996</v>
      </c>
      <c r="H167" s="2">
        <f t="shared" si="1"/>
        <v>0.65999999998894054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959747.3</v>
      </c>
      <c r="D168" s="1">
        <f>'PR-RAS'!E172</f>
        <v>1119649.05</v>
      </c>
      <c r="E168" s="1">
        <v>0</v>
      </c>
      <c r="F168" s="1">
        <v>0</v>
      </c>
      <c r="G168" s="2">
        <f t="shared" si="0"/>
        <v>534240.58180000004</v>
      </c>
      <c r="H168" s="2">
        <f t="shared" si="1"/>
        <v>0.35000000009313226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295700.56</v>
      </c>
      <c r="D169" s="1">
        <f>'PR-RAS'!E173</f>
        <v>317333.12</v>
      </c>
      <c r="E169" s="1">
        <v>0</v>
      </c>
      <c r="F169" s="1">
        <v>0</v>
      </c>
      <c r="G169" s="2">
        <f t="shared" si="0"/>
        <v>156301.62240000002</v>
      </c>
      <c r="H169" s="2">
        <f t="shared" si="1"/>
        <v>0.55999999999767169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85267.86</v>
      </c>
      <c r="D170" s="1">
        <f>'PR-RAS'!E174</f>
        <v>80201.600000000006</v>
      </c>
      <c r="E170" s="1">
        <v>0</v>
      </c>
      <c r="F170" s="1">
        <v>0</v>
      </c>
      <c r="G170" s="2">
        <f t="shared" si="0"/>
        <v>41518.409140000003</v>
      </c>
      <c r="H170" s="2">
        <f t="shared" si="1"/>
        <v>0.53999999999359716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30579.73</v>
      </c>
      <c r="D171" s="1">
        <f>'PR-RAS'!E175</f>
        <v>27516.93</v>
      </c>
      <c r="E171" s="1">
        <v>0</v>
      </c>
      <c r="F171" s="1">
        <v>0</v>
      </c>
      <c r="G171" s="2">
        <f t="shared" si="0"/>
        <v>14554.310300000001</v>
      </c>
      <c r="H171" s="2">
        <f t="shared" si="1"/>
        <v>0.34000000000014552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11090.07</v>
      </c>
      <c r="D173" s="1">
        <f>'PR-RAS'!E177</f>
        <v>12046.91</v>
      </c>
      <c r="E173" s="1">
        <v>0</v>
      </c>
      <c r="F173" s="1">
        <v>0</v>
      </c>
      <c r="G173" s="2">
        <f t="shared" si="0"/>
        <v>6051.6290799999997</v>
      </c>
      <c r="H173" s="2">
        <f t="shared" si="1"/>
        <v>0.15999999999985448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481179.89</v>
      </c>
      <c r="D174" s="1">
        <f>'PR-RAS'!E178</f>
        <v>564041.47</v>
      </c>
      <c r="E174" s="1">
        <v>0</v>
      </c>
      <c r="F174" s="1">
        <v>0</v>
      </c>
      <c r="G174" s="2">
        <f t="shared" si="0"/>
        <v>278402.46958999999</v>
      </c>
      <c r="H174" s="2">
        <f t="shared" si="1"/>
        <v>0.57999999995809048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18673.060000000001</v>
      </c>
      <c r="D175" s="1">
        <f>'PR-RAS'!E179</f>
        <v>33004.51</v>
      </c>
      <c r="E175" s="1">
        <v>0</v>
      </c>
      <c r="F175" s="1">
        <v>0</v>
      </c>
      <c r="G175" s="2">
        <f t="shared" si="0"/>
        <v>14734.681919999999</v>
      </c>
      <c r="H175" s="2">
        <f t="shared" si="1"/>
        <v>0.5499999999992724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32404.59</v>
      </c>
      <c r="D176" s="1">
        <f>'PR-RAS'!E180</f>
        <v>65911.399999999994</v>
      </c>
      <c r="E176" s="1">
        <v>0</v>
      </c>
      <c r="F176" s="1">
        <v>0</v>
      </c>
      <c r="G176" s="2">
        <f t="shared" si="0"/>
        <v>28739.793249999995</v>
      </c>
      <c r="H176" s="2">
        <f t="shared" si="1"/>
        <v>0.80999999999403371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6731.31</v>
      </c>
      <c r="D177" s="1">
        <f>'PR-RAS'!E181</f>
        <v>4661.22</v>
      </c>
      <c r="E177" s="1">
        <v>0</v>
      </c>
      <c r="F177" s="1">
        <v>0</v>
      </c>
      <c r="G177" s="2">
        <f t="shared" si="0"/>
        <v>2825.46</v>
      </c>
      <c r="H177" s="2">
        <f t="shared" si="1"/>
        <v>0.53000000000065484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148470.26999999999</v>
      </c>
      <c r="D178" s="1">
        <f>'PR-RAS'!E182</f>
        <v>126299.75</v>
      </c>
      <c r="E178" s="1">
        <v>0</v>
      </c>
      <c r="F178" s="1">
        <v>0</v>
      </c>
      <c r="G178" s="2">
        <f t="shared" si="0"/>
        <v>70989.349289999998</v>
      </c>
      <c r="H178" s="2">
        <f t="shared" si="1"/>
        <v>0.51999999998952262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27185.62</v>
      </c>
      <c r="D180" s="1">
        <f>'PR-RAS'!E184</f>
        <v>33987.78</v>
      </c>
      <c r="E180" s="1">
        <v>0</v>
      </c>
      <c r="F180" s="1">
        <v>0</v>
      </c>
      <c r="G180" s="2">
        <f t="shared" si="0"/>
        <v>17033.851219999997</v>
      </c>
      <c r="H180" s="2">
        <f t="shared" si="1"/>
        <v>0.60000000000218279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25644.35</v>
      </c>
      <c r="D181" s="1">
        <f>'PR-RAS'!E185</f>
        <v>32723.279999999999</v>
      </c>
      <c r="E181" s="1">
        <v>0</v>
      </c>
      <c r="F181" s="1">
        <v>0</v>
      </c>
      <c r="G181" s="2">
        <f t="shared" si="0"/>
        <v>16396.363799999999</v>
      </c>
      <c r="H181" s="2">
        <f t="shared" si="1"/>
        <v>0.62999999999738066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339.6</v>
      </c>
      <c r="D182" s="1">
        <f>'PR-RAS'!E186</f>
        <v>339.6</v>
      </c>
      <c r="E182" s="1">
        <v>0</v>
      </c>
      <c r="F182" s="1">
        <v>0</v>
      </c>
      <c r="G182" s="2">
        <f t="shared" si="0"/>
        <v>184.40280000000001</v>
      </c>
      <c r="H182" s="2">
        <f t="shared" si="1"/>
        <v>0.79999999999995453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221731.09</v>
      </c>
      <c r="D183" s="1">
        <f>'PR-RAS'!E187</f>
        <v>267113.93</v>
      </c>
      <c r="E183" s="1">
        <v>0</v>
      </c>
      <c r="F183" s="1">
        <v>0</v>
      </c>
      <c r="G183" s="2">
        <f t="shared" si="0"/>
        <v>137584.52889999998</v>
      </c>
      <c r="H183" s="2">
        <f t="shared" si="1"/>
        <v>0.16000000000349246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259364.55000000002</v>
      </c>
      <c r="D190" s="1">
        <f>'PR-RAS'!E194</f>
        <v>267656.61000000004</v>
      </c>
      <c r="E190" s="1">
        <v>0</v>
      </c>
      <c r="F190" s="1">
        <v>0</v>
      </c>
      <c r="G190" s="2">
        <f t="shared" si="0"/>
        <v>150194.09853000002</v>
      </c>
      <c r="H190" s="2">
        <f t="shared" si="1"/>
        <v>0.83999999993829988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230092.88</v>
      </c>
      <c r="D191" s="1">
        <f>'PR-RAS'!E195</f>
        <v>235908.67</v>
      </c>
      <c r="E191" s="1">
        <v>0</v>
      </c>
      <c r="F191" s="1">
        <v>0</v>
      </c>
      <c r="G191" s="2">
        <f t="shared" si="0"/>
        <v>133362.9418</v>
      </c>
      <c r="H191" s="2">
        <f t="shared" si="1"/>
        <v>0.4499999999825377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10497.59</v>
      </c>
      <c r="D192" s="1">
        <f>'PR-RAS'!E196</f>
        <v>11245.81</v>
      </c>
      <c r="E192" s="1">
        <v>0</v>
      </c>
      <c r="F192" s="1">
        <v>0</v>
      </c>
      <c r="G192" s="2">
        <f t="shared" si="0"/>
        <v>6300.9391100000003</v>
      </c>
      <c r="H192" s="2">
        <f t="shared" si="1"/>
        <v>0.6000000000003638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3870.48</v>
      </c>
      <c r="D193" s="1">
        <f>'PR-RAS'!E197</f>
        <v>3990.63</v>
      </c>
      <c r="E193" s="1">
        <v>0</v>
      </c>
      <c r="F193" s="1">
        <v>0</v>
      </c>
      <c r="G193" s="2">
        <f t="shared" si="0"/>
        <v>2275.5340799999999</v>
      </c>
      <c r="H193" s="2">
        <f t="shared" si="1"/>
        <v>0.84999999999990905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378.16</v>
      </c>
      <c r="D194" s="1">
        <f>'PR-RAS'!E198</f>
        <v>460.38</v>
      </c>
      <c r="E194" s="1">
        <v>0</v>
      </c>
      <c r="F194" s="1">
        <v>0</v>
      </c>
      <c r="G194" s="2">
        <f t="shared" si="0"/>
        <v>250.69156000000001</v>
      </c>
      <c r="H194" s="2">
        <f t="shared" si="1"/>
        <v>0.54000000000002046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1680</v>
      </c>
      <c r="D195" s="1">
        <f>'PR-RAS'!E199</f>
        <v>2791.94</v>
      </c>
      <c r="E195" s="1">
        <v>0</v>
      </c>
      <c r="F195" s="1">
        <v>0</v>
      </c>
      <c r="G195" s="2">
        <f t="shared" si="0"/>
        <v>1409.19272</v>
      </c>
      <c r="H195" s="2">
        <f t="shared" si="1"/>
        <v>5.999999999994543E-2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12845.44</v>
      </c>
      <c r="D197" s="1">
        <f>'PR-RAS'!E201</f>
        <v>13259.18</v>
      </c>
      <c r="E197" s="1">
        <v>0</v>
      </c>
      <c r="F197" s="1">
        <v>0</v>
      </c>
      <c r="G197" s="2">
        <f t="shared" si="0"/>
        <v>7715.3048000000008</v>
      </c>
      <c r="H197" s="2">
        <f t="shared" si="1"/>
        <v>0.62000000000080036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9284.4700000000012</v>
      </c>
      <c r="D198" s="1">
        <f>'PR-RAS'!E202</f>
        <v>10764.25</v>
      </c>
      <c r="E198" s="1">
        <v>0</v>
      </c>
      <c r="F198" s="1">
        <v>0</v>
      </c>
      <c r="G198" s="2">
        <f t="shared" si="0"/>
        <v>6070.1550900000002</v>
      </c>
      <c r="H198" s="2">
        <f t="shared" si="1"/>
        <v>0.72000000000116415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9284.4700000000012</v>
      </c>
      <c r="D212" s="1">
        <f>'PR-RAS'!E216</f>
        <v>10764.25</v>
      </c>
      <c r="E212" s="1">
        <v>0</v>
      </c>
      <c r="F212" s="1">
        <v>0</v>
      </c>
      <c r="G212" s="2">
        <f t="shared" si="0"/>
        <v>6501.5366700000004</v>
      </c>
      <c r="H212" s="2">
        <f t="shared" si="1"/>
        <v>0.72000000000116415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9207.86</v>
      </c>
      <c r="D213" s="1">
        <f>'PR-RAS'!E217</f>
        <v>10761.31</v>
      </c>
      <c r="E213" s="1">
        <v>0</v>
      </c>
      <c r="F213" s="1">
        <v>0</v>
      </c>
      <c r="G213" s="2">
        <f t="shared" si="0"/>
        <v>6514.8617599999998</v>
      </c>
      <c r="H213" s="2">
        <f t="shared" si="1"/>
        <v>0.44999999999890861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76.61</v>
      </c>
      <c r="D215" s="1">
        <f>'PR-RAS'!E219</f>
        <v>2.94</v>
      </c>
      <c r="E215" s="1">
        <v>0</v>
      </c>
      <c r="F215" s="1">
        <v>0</v>
      </c>
      <c r="G215" s="2">
        <f t="shared" si="0"/>
        <v>17.652859999999997</v>
      </c>
      <c r="H215" s="2">
        <f t="shared" si="1"/>
        <v>0.45000000000000062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14128.32</v>
      </c>
      <c r="D269" s="1">
        <f>'PR-RAS'!E273</f>
        <v>0</v>
      </c>
      <c r="E269" s="1">
        <v>0</v>
      </c>
      <c r="F269" s="1">
        <v>0</v>
      </c>
      <c r="G269" s="2">
        <f t="shared" si="0"/>
        <v>3786.38976</v>
      </c>
      <c r="H269" s="2">
        <f t="shared" si="1"/>
        <v>0.31999999999970896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14128.32</v>
      </c>
      <c r="D270" s="1">
        <f>'PR-RAS'!E274</f>
        <v>0</v>
      </c>
      <c r="E270" s="1">
        <v>0</v>
      </c>
      <c r="F270" s="1">
        <v>0</v>
      </c>
      <c r="G270" s="2">
        <f t="shared" si="0"/>
        <v>3800.5180800000003</v>
      </c>
      <c r="H270" s="2">
        <f t="shared" si="1"/>
        <v>0.31999999999970896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14128.32</v>
      </c>
      <c r="D271" s="1">
        <f>'PR-RAS'!E275</f>
        <v>0</v>
      </c>
      <c r="E271" s="1">
        <v>0</v>
      </c>
      <c r="F271" s="1">
        <v>0</v>
      </c>
      <c r="G271" s="2">
        <f t="shared" si="0"/>
        <v>3814.6464000000001</v>
      </c>
      <c r="H271" s="2">
        <f t="shared" si="1"/>
        <v>0.31999999999970896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242212.93</v>
      </c>
      <c r="D291" s="1">
        <f>'PR-RAS'!E295</f>
        <v>284037.11</v>
      </c>
      <c r="E291" s="1">
        <v>0</v>
      </c>
      <c r="F291" s="1">
        <v>0</v>
      </c>
      <c r="G291" s="2">
        <f t="shared" si="12"/>
        <v>234983.27349999995</v>
      </c>
      <c r="H291" s="2">
        <f t="shared" si="13"/>
        <v>0.17999999999301508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320500.92</v>
      </c>
      <c r="D292" s="1">
        <f>'PR-RAS'!E296</f>
        <v>410975.1</v>
      </c>
      <c r="E292" s="1">
        <v>0</v>
      </c>
      <c r="F292" s="1">
        <v>0</v>
      </c>
      <c r="G292" s="2">
        <f t="shared" si="12"/>
        <v>332453.27591999993</v>
      </c>
      <c r="H292" s="2">
        <f t="shared" si="13"/>
        <v>0.17999999999301508</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78287.989999999991</v>
      </c>
      <c r="D293" s="1">
        <f>'PR-RAS'!E297</f>
        <v>126937.98999999999</v>
      </c>
      <c r="E293" s="1">
        <v>0</v>
      </c>
      <c r="F293" s="1">
        <v>0</v>
      </c>
      <c r="G293" s="2">
        <f t="shared" si="12"/>
        <v>96991.87923999998</v>
      </c>
      <c r="H293" s="2">
        <f t="shared" si="13"/>
        <v>2.0000000018626451E-2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8648460.7000000011</v>
      </c>
      <c r="D295" s="1">
        <f>'PR-RAS'!E299</f>
        <v>10768855.379999999</v>
      </c>
      <c r="E295" s="1">
        <v>0</v>
      </c>
      <c r="F295" s="1">
        <v>0</v>
      </c>
      <c r="G295" s="2">
        <f t="shared" si="12"/>
        <v>8874734.4092399999</v>
      </c>
      <c r="H295" s="2">
        <f t="shared" si="13"/>
        <v>0.67999999783933163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461555.36999999918</v>
      </c>
      <c r="D296" s="1">
        <f>'PR-RAS'!E300</f>
        <v>0</v>
      </c>
      <c r="E296" s="1">
        <v>0</v>
      </c>
      <c r="F296" s="1">
        <v>0</v>
      </c>
      <c r="G296" s="2">
        <f t="shared" si="12"/>
        <v>136158.83414999975</v>
      </c>
      <c r="H296" s="2">
        <f t="shared" si="13"/>
        <v>0.36999999918043613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344420.79999999888</v>
      </c>
      <c r="E297" s="1">
        <v>0</v>
      </c>
      <c r="F297" s="1">
        <v>0</v>
      </c>
      <c r="G297" s="2">
        <f t="shared" si="12"/>
        <v>203897.11359999934</v>
      </c>
      <c r="H297" s="2">
        <f t="shared" si="13"/>
        <v>0.20000000111758709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155017.28</v>
      </c>
      <c r="E298" s="1">
        <v>0</v>
      </c>
      <c r="F298" s="1">
        <v>0</v>
      </c>
      <c r="G298" s="2">
        <f t="shared" si="12"/>
        <v>92080.264320000002</v>
      </c>
      <c r="H298" s="2">
        <f t="shared" si="13"/>
        <v>0.27999999999883585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167994.63</v>
      </c>
      <c r="D299" s="1">
        <f>'PR-RAS'!E303</f>
        <v>0</v>
      </c>
      <c r="E299" s="1">
        <v>0</v>
      </c>
      <c r="F299" s="1">
        <v>0</v>
      </c>
      <c r="G299" s="2">
        <f t="shared" si="12"/>
        <v>50062.399740000001</v>
      </c>
      <c r="H299" s="2">
        <f t="shared" si="13"/>
        <v>0.36999999999534339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118240.82</v>
      </c>
      <c r="D300" s="1">
        <f>'PR-RAS'!E304</f>
        <v>118668.76</v>
      </c>
      <c r="E300" s="1">
        <v>0</v>
      </c>
      <c r="F300" s="1">
        <v>0</v>
      </c>
      <c r="G300" s="2">
        <f t="shared" si="12"/>
        <v>106317.92365999999</v>
      </c>
      <c r="H300" s="2">
        <f t="shared" si="13"/>
        <v>0.41999999999825377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116402.01</v>
      </c>
      <c r="D301" s="1">
        <f>'PR-RAS'!E305</f>
        <v>116187.22</v>
      </c>
      <c r="E301" s="1">
        <v>0</v>
      </c>
      <c r="F301" s="1">
        <v>0</v>
      </c>
      <c r="G301" s="2">
        <f t="shared" si="12"/>
        <v>104632.935</v>
      </c>
      <c r="H301" s="2">
        <f t="shared" si="13"/>
        <v>0.22999999999592546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2824.8</v>
      </c>
      <c r="E303" s="1">
        <v>0</v>
      </c>
      <c r="F303" s="1">
        <v>0</v>
      </c>
      <c r="G303" s="2">
        <f t="shared" si="12"/>
        <v>1706.1792</v>
      </c>
      <c r="H303" s="2">
        <f t="shared" si="13"/>
        <v>0.1999999999998181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2824.8</v>
      </c>
      <c r="E316" s="1">
        <v>0</v>
      </c>
      <c r="F316" s="1">
        <v>0</v>
      </c>
      <c r="G316" s="2">
        <f t="shared" si="12"/>
        <v>1779.624</v>
      </c>
      <c r="H316" s="2">
        <f t="shared" si="13"/>
        <v>0.1999999999998181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2824.8</v>
      </c>
      <c r="E341" s="1">
        <v>0</v>
      </c>
      <c r="F341" s="1">
        <v>0</v>
      </c>
      <c r="G341" s="2">
        <f t="shared" si="12"/>
        <v>1920.8640000000003</v>
      </c>
      <c r="H341" s="2">
        <f t="shared" si="13"/>
        <v>0.1999999999998181</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2824.8</v>
      </c>
      <c r="E343" s="1">
        <v>0</v>
      </c>
      <c r="F343" s="1">
        <v>0</v>
      </c>
      <c r="G343" s="2">
        <f t="shared" si="12"/>
        <v>1932.1632000000002</v>
      </c>
      <c r="H343" s="2">
        <f t="shared" si="13"/>
        <v>0.1999999999998181</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261043.86000000004</v>
      </c>
      <c r="D355" s="1">
        <f>'PR-RAS'!E360</f>
        <v>733550.86999999988</v>
      </c>
      <c r="E355" s="1">
        <v>0</v>
      </c>
      <c r="F355" s="1">
        <v>0</v>
      </c>
      <c r="G355" s="2">
        <f t="shared" si="12"/>
        <v>611763.54239999992</v>
      </c>
      <c r="H355" s="2">
        <f t="shared" si="13"/>
        <v>0.27000000007683411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222189.00000000003</v>
      </c>
      <c r="D368" s="1">
        <f>'PR-RAS'!E373</f>
        <v>657078.03999999992</v>
      </c>
      <c r="E368" s="1">
        <v>0</v>
      </c>
      <c r="F368" s="1">
        <v>0</v>
      </c>
      <c r="G368" s="2">
        <f t="shared" si="12"/>
        <v>563838.64435999992</v>
      </c>
      <c r="H368" s="2">
        <f t="shared" si="13"/>
        <v>3.9999999949941412E-2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203816.49000000002</v>
      </c>
      <c r="D374" s="1">
        <f>'PR-RAS'!E379</f>
        <v>612676.03999999992</v>
      </c>
      <c r="E374" s="1">
        <v>0</v>
      </c>
      <c r="F374" s="1">
        <v>0</v>
      </c>
      <c r="G374" s="2">
        <f t="shared" si="12"/>
        <v>533079.87660999992</v>
      </c>
      <c r="H374" s="2">
        <f t="shared" si="13"/>
        <v>0.52999999994062819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12054.65</v>
      </c>
      <c r="D375" s="1">
        <f>'PR-RAS'!E380</f>
        <v>15681.57</v>
      </c>
      <c r="E375" s="1">
        <v>0</v>
      </c>
      <c r="F375" s="1">
        <v>0</v>
      </c>
      <c r="G375" s="2">
        <f t="shared" si="12"/>
        <v>16238.25346</v>
      </c>
      <c r="H375" s="2">
        <f t="shared" si="13"/>
        <v>0.78000000000065484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9031.6200000000008</v>
      </c>
      <c r="D376" s="1">
        <f>'PR-RAS'!E381</f>
        <v>936.7</v>
      </c>
      <c r="E376" s="1">
        <v>0</v>
      </c>
      <c r="F376" s="1">
        <v>0</v>
      </c>
      <c r="G376" s="2">
        <f t="shared" si="12"/>
        <v>4089.3825000000002</v>
      </c>
      <c r="H376" s="2">
        <f t="shared" si="13"/>
        <v>0.67999999999915417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336.55</v>
      </c>
      <c r="D377" s="1">
        <f>'PR-RAS'!E382</f>
        <v>23582.16</v>
      </c>
      <c r="E377" s="1">
        <v>0</v>
      </c>
      <c r="F377" s="1">
        <v>0</v>
      </c>
      <c r="G377" s="2">
        <f t="shared" si="12"/>
        <v>17860.327120000002</v>
      </c>
      <c r="H377" s="2">
        <f t="shared" si="13"/>
        <v>0.60999999999984311</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695.79</v>
      </c>
      <c r="E378" s="1">
        <v>0</v>
      </c>
      <c r="F378" s="1">
        <v>0</v>
      </c>
      <c r="G378" s="2">
        <f t="shared" si="12"/>
        <v>524.62565999999993</v>
      </c>
      <c r="H378" s="2">
        <f t="shared" si="13"/>
        <v>0.21000000000003638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27235</v>
      </c>
      <c r="D379" s="1">
        <f>'PR-RAS'!E384</f>
        <v>4385.9799999999996</v>
      </c>
      <c r="E379" s="1">
        <v>0</v>
      </c>
      <c r="F379" s="1">
        <v>0</v>
      </c>
      <c r="G379" s="2">
        <f t="shared" si="12"/>
        <v>13610.630880000001</v>
      </c>
      <c r="H379" s="2">
        <f t="shared" si="13"/>
        <v>2.0000000000436557E-2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155158.67000000001</v>
      </c>
      <c r="D381" s="1">
        <f>'PR-RAS'!E386</f>
        <v>567393.84</v>
      </c>
      <c r="E381" s="1">
        <v>0</v>
      </c>
      <c r="F381" s="1">
        <v>0</v>
      </c>
      <c r="G381" s="2">
        <f t="shared" si="12"/>
        <v>490179.61299999995</v>
      </c>
      <c r="H381" s="2">
        <f t="shared" si="13"/>
        <v>0.4900000000197906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18372.509999999998</v>
      </c>
      <c r="D383" s="1">
        <f>'PR-RAS'!E388</f>
        <v>44352</v>
      </c>
      <c r="E383" s="1">
        <v>0</v>
      </c>
      <c r="F383" s="1">
        <v>0</v>
      </c>
      <c r="G383" s="2">
        <f t="shared" si="12"/>
        <v>40903.226819999996</v>
      </c>
      <c r="H383" s="2">
        <f t="shared" si="13"/>
        <v>0.49000000000160071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18372.509999999998</v>
      </c>
      <c r="D384" s="1">
        <f>'PR-RAS'!E389</f>
        <v>44352</v>
      </c>
      <c r="E384" s="1">
        <v>0</v>
      </c>
      <c r="F384" s="1">
        <v>0</v>
      </c>
      <c r="G384" s="2">
        <f t="shared" si="12"/>
        <v>41010.303329999995</v>
      </c>
      <c r="H384" s="2">
        <f t="shared" si="13"/>
        <v>0.49000000000160071</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50</v>
      </c>
      <c r="E388" s="1">
        <v>0</v>
      </c>
      <c r="F388" s="1">
        <v>0</v>
      </c>
      <c r="G388" s="2">
        <f t="shared" si="12"/>
        <v>38.700000000000003</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50</v>
      </c>
      <c r="E389" s="1">
        <v>0</v>
      </c>
      <c r="F389" s="1">
        <v>0</v>
      </c>
      <c r="G389" s="2">
        <f t="shared" si="12"/>
        <v>38.800000000000004</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38854.86</v>
      </c>
      <c r="D407" s="1">
        <f>'PR-RAS'!E412</f>
        <v>76472.83</v>
      </c>
      <c r="E407" s="1">
        <v>0</v>
      </c>
      <c r="F407" s="1">
        <v>0</v>
      </c>
      <c r="G407" s="2">
        <f t="shared" si="12"/>
        <v>77871.01112000001</v>
      </c>
      <c r="H407" s="2">
        <f t="shared" si="13"/>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38854.86</v>
      </c>
      <c r="D408" s="1">
        <f>'PR-RAS'!E413</f>
        <v>76472.83</v>
      </c>
      <c r="E408" s="1">
        <v>0</v>
      </c>
      <c r="F408" s="1">
        <v>0</v>
      </c>
      <c r="G408" s="2">
        <f t="shared" si="12"/>
        <v>78062.81164</v>
      </c>
      <c r="H408" s="2">
        <f t="shared" si="13"/>
        <v>0.30999999999767169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261043.86000000004</v>
      </c>
      <c r="D413" s="1">
        <f>'PR-RAS'!E418</f>
        <v>730726.06999999983</v>
      </c>
      <c r="E413" s="1">
        <v>0</v>
      </c>
      <c r="F413" s="1">
        <v>0</v>
      </c>
      <c r="G413" s="2">
        <f t="shared" si="12"/>
        <v>709668.35199999984</v>
      </c>
      <c r="H413" s="2">
        <f t="shared" si="13"/>
        <v>0.20999999978812411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9110016.0700000003</v>
      </c>
      <c r="D417" s="1">
        <f>'PR-RAS'!E422</f>
        <v>10427259.380000001</v>
      </c>
      <c r="E417" s="1">
        <v>0</v>
      </c>
      <c r="F417" s="1">
        <v>0</v>
      </c>
      <c r="G417" s="2">
        <f t="shared" si="12"/>
        <v>12465246.48928</v>
      </c>
      <c r="H417" s="2">
        <f t="shared" si="13"/>
        <v>0.45000000111758709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8909504.5600000005</v>
      </c>
      <c r="D418" s="1">
        <f>'PR-RAS'!E423</f>
        <v>11502406.249999998</v>
      </c>
      <c r="E418" s="1">
        <v>0</v>
      </c>
      <c r="F418" s="1">
        <v>0</v>
      </c>
      <c r="G418" s="2">
        <f t="shared" si="12"/>
        <v>13308270.214019997</v>
      </c>
      <c r="H418" s="2">
        <f t="shared" si="13"/>
        <v>0.68999999761581421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200511.50999999978</v>
      </c>
      <c r="D419" s="1">
        <f>'PR-RAS'!E424</f>
        <v>0</v>
      </c>
      <c r="E419" s="1">
        <v>0</v>
      </c>
      <c r="F419" s="1">
        <v>0</v>
      </c>
      <c r="G419" s="2">
        <f t="shared" si="12"/>
        <v>83813.811179999902</v>
      </c>
      <c r="H419" s="2">
        <f t="shared" si="13"/>
        <v>0.49000000022351742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1075146.8699999973</v>
      </c>
      <c r="E420" s="1">
        <v>0</v>
      </c>
      <c r="F420" s="1">
        <v>0</v>
      </c>
      <c r="G420" s="2">
        <f t="shared" si="12"/>
        <v>900973.07705999771</v>
      </c>
      <c r="H420" s="2">
        <f t="shared" si="13"/>
        <v>0.13000000268220901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155017.28</v>
      </c>
      <c r="E421" s="1">
        <v>0</v>
      </c>
      <c r="F421" s="1">
        <v>0</v>
      </c>
      <c r="G421" s="2">
        <f t="shared" si="12"/>
        <v>130214.51519999999</v>
      </c>
      <c r="H421" s="2">
        <f t="shared" si="13"/>
        <v>0.27999999999883585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167994.63</v>
      </c>
      <c r="D422" s="1">
        <f>'PR-RAS'!E427</f>
        <v>0</v>
      </c>
      <c r="E422" s="1">
        <v>0</v>
      </c>
      <c r="F422" s="1">
        <v>0</v>
      </c>
      <c r="G422" s="2">
        <f t="shared" si="12"/>
        <v>70725.739230000007</v>
      </c>
      <c r="H422" s="2">
        <f t="shared" si="13"/>
        <v>0.36999999999534339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118240.82</v>
      </c>
      <c r="D423" s="1">
        <f>'PR-RAS'!E428</f>
        <v>118668.76</v>
      </c>
      <c r="E423" s="1">
        <v>0</v>
      </c>
      <c r="F423" s="1">
        <v>0</v>
      </c>
      <c r="G423" s="2">
        <f t="shared" si="12"/>
        <v>150054.05947999997</v>
      </c>
      <c r="H423" s="2">
        <f t="shared" si="13"/>
        <v>0.41999999999825377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9110016.0700000003</v>
      </c>
      <c r="D637" s="1">
        <f>'PR-RAS'!E643</f>
        <v>10427259.380000001</v>
      </c>
      <c r="E637" s="1">
        <v>0</v>
      </c>
      <c r="F637" s="1">
        <v>0</v>
      </c>
      <c r="G637" s="2">
        <f t="shared" si="14"/>
        <v>19057444.15188</v>
      </c>
      <c r="H637" s="2">
        <f t="shared" si="15"/>
        <v>0.45000000111758709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8909504.5600000005</v>
      </c>
      <c r="D638" s="1">
        <f>'PR-RAS'!E644</f>
        <v>11502406.249999998</v>
      </c>
      <c r="E638" s="1">
        <v>0</v>
      </c>
      <c r="F638" s="1">
        <v>0</v>
      </c>
      <c r="G638" s="2">
        <f t="shared" si="14"/>
        <v>20329419.967219997</v>
      </c>
      <c r="H638" s="2">
        <f t="shared" si="15"/>
        <v>0.68999999761581421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200511.50999999978</v>
      </c>
      <c r="D639" s="1">
        <f>'PR-RAS'!E645</f>
        <v>0</v>
      </c>
      <c r="E639" s="1">
        <v>0</v>
      </c>
      <c r="F639" s="1">
        <v>0</v>
      </c>
      <c r="G639" s="2">
        <f t="shared" si="14"/>
        <v>127926.34337999986</v>
      </c>
      <c r="H639" s="2">
        <f t="shared" si="15"/>
        <v>0.49000000022351742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1075146.8699999973</v>
      </c>
      <c r="E640" s="1">
        <v>0</v>
      </c>
      <c r="F640" s="1">
        <v>0</v>
      </c>
      <c r="G640" s="2">
        <f t="shared" si="14"/>
        <v>1374037.6998599966</v>
      </c>
      <c r="H640" s="2">
        <f t="shared" si="15"/>
        <v>0.13000000268220901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155017.28</v>
      </c>
      <c r="E641" s="1">
        <v>0</v>
      </c>
      <c r="F641" s="1">
        <v>0</v>
      </c>
      <c r="G641" s="2">
        <f t="shared" si="14"/>
        <v>198422.11840000001</v>
      </c>
      <c r="H641" s="2">
        <f t="shared" si="15"/>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167994.63</v>
      </c>
      <c r="D642" s="1">
        <f>'PR-RAS'!E648</f>
        <v>0</v>
      </c>
      <c r="E642" s="1">
        <v>0</v>
      </c>
      <c r="F642" s="1">
        <v>0</v>
      </c>
      <c r="G642" s="2">
        <f t="shared" si="14"/>
        <v>107684.55783000001</v>
      </c>
      <c r="H642" s="2">
        <f t="shared" si="15"/>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32516.879999999772</v>
      </c>
      <c r="D643" s="1">
        <f>'PR-RAS'!E649</f>
        <v>0</v>
      </c>
      <c r="E643" s="1">
        <v>0</v>
      </c>
      <c r="F643" s="1">
        <v>0</v>
      </c>
      <c r="G643" s="2">
        <f t="shared" si="14"/>
        <v>20875.836959999855</v>
      </c>
      <c r="H643" s="2">
        <f t="shared" si="15"/>
        <v>0.12000000022817403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920129.58999999729</v>
      </c>
      <c r="E644" s="1">
        <v>0</v>
      </c>
      <c r="F644" s="1">
        <v>0</v>
      </c>
      <c r="G644" s="2">
        <f t="shared" si="14"/>
        <v>1183286.6527399966</v>
      </c>
      <c r="H644" s="2">
        <f t="shared" si="15"/>
        <v>0.41000000271014869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1150600.76</v>
      </c>
      <c r="D645" s="1">
        <f>'PR-RAS'!E651</f>
        <v>436.86</v>
      </c>
      <c r="E645" s="1">
        <v>0</v>
      </c>
      <c r="F645" s="1">
        <v>0</v>
      </c>
      <c r="G645" s="2">
        <f t="shared" si="14"/>
        <v>741549.56512000004</v>
      </c>
      <c r="H645" s="2">
        <f t="shared" si="15"/>
        <v>0.37999999999067313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249587.75</v>
      </c>
      <c r="D646" s="1">
        <f>'PR-RAS'!E653</f>
        <v>624060.82999999996</v>
      </c>
      <c r="E646" s="1">
        <v>0</v>
      </c>
      <c r="F646" s="1">
        <v>0</v>
      </c>
      <c r="G646" s="2">
        <f t="shared" si="14"/>
        <v>966022.56944999995</v>
      </c>
      <c r="H646" s="2">
        <f t="shared" si="15"/>
        <v>0.42000000004190952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10008858.32</v>
      </c>
      <c r="D647" s="1">
        <f>'PR-RAS'!E654</f>
        <v>11341481.26</v>
      </c>
      <c r="E647" s="1">
        <v>0</v>
      </c>
      <c r="F647" s="1">
        <v>0</v>
      </c>
      <c r="G647" s="2">
        <f t="shared" si="14"/>
        <v>21118916.262639999</v>
      </c>
      <c r="H647" s="2">
        <f t="shared" si="15"/>
        <v>0.58000000007450581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9864230.3599999994</v>
      </c>
      <c r="D648" s="1">
        <f>'PR-RAS'!E655</f>
        <v>11339804.33</v>
      </c>
      <c r="E648" s="1">
        <v>0</v>
      </c>
      <c r="F648" s="1">
        <v>0</v>
      </c>
      <c r="G648" s="2">
        <f t="shared" si="14"/>
        <v>21055863.845940001</v>
      </c>
      <c r="H648" s="2">
        <f t="shared" si="15"/>
        <v>0.68999999947845936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394215.71000000089</v>
      </c>
      <c r="D649" s="1">
        <f>'PR-RAS'!E656</f>
        <v>625737.75999999978</v>
      </c>
      <c r="E649" s="1">
        <v>0</v>
      </c>
      <c r="F649" s="1">
        <v>0</v>
      </c>
      <c r="G649" s="2">
        <f t="shared" si="14"/>
        <v>1066407.9170400004</v>
      </c>
      <c r="H649" s="2">
        <f t="shared" si="15"/>
        <v>0.52999999932944775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368</v>
      </c>
      <c r="D651" s="1">
        <f>'PR-RAS'!E658</f>
        <v>371</v>
      </c>
      <c r="E651" s="1">
        <v>0</v>
      </c>
      <c r="F651" s="1">
        <v>0</v>
      </c>
      <c r="G651" s="2">
        <f t="shared" si="14"/>
        <v>721.5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382</v>
      </c>
      <c r="D653" s="1">
        <f>'PR-RAS'!E660</f>
        <v>388</v>
      </c>
      <c r="E653" s="1">
        <v>0</v>
      </c>
      <c r="F653" s="1">
        <v>0</v>
      </c>
      <c r="G653" s="2">
        <f t="shared" si="14"/>
        <v>755.01600000000008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112747.62</v>
      </c>
      <c r="D725" s="1">
        <f>'PR-RAS'!E732</f>
        <v>226730.75</v>
      </c>
      <c r="E725" s="1">
        <v>0</v>
      </c>
      <c r="F725" s="1">
        <v>0</v>
      </c>
      <c r="G725" s="2">
        <f t="shared" si="14"/>
        <v>409935.40288000001</v>
      </c>
      <c r="H725" s="2">
        <f t="shared" si="15"/>
        <v>0.63000000000465661</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6180.16</v>
      </c>
      <c r="D726" s="1">
        <f>'PR-RAS'!E733</f>
        <v>8268.44</v>
      </c>
      <c r="E726" s="1">
        <v>0</v>
      </c>
      <c r="F726" s="1">
        <v>0</v>
      </c>
      <c r="G726" s="2">
        <f t="shared" si="14"/>
        <v>16469.853999999999</v>
      </c>
      <c r="H726" s="2">
        <f t="shared" si="15"/>
        <v>0.6000000000003638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124610.26</v>
      </c>
      <c r="D727" s="1">
        <f>'PR-RAS'!E734</f>
        <v>152521.57999999999</v>
      </c>
      <c r="E727" s="1">
        <v>0</v>
      </c>
      <c r="F727" s="1">
        <v>0</v>
      </c>
      <c r="G727" s="2">
        <f t="shared" si="14"/>
        <v>311928.38292</v>
      </c>
      <c r="H727" s="2">
        <f t="shared" si="15"/>
        <v>0.680000000007567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1802.66</v>
      </c>
      <c r="D729" s="1">
        <f>'PR-RAS'!E736</f>
        <v>13469.63</v>
      </c>
      <c r="E729" s="1">
        <v>0</v>
      </c>
      <c r="F729" s="1">
        <v>0</v>
      </c>
      <c r="G729" s="2">
        <f t="shared" si="14"/>
        <v>20924.117759999997</v>
      </c>
      <c r="H729" s="2">
        <f t="shared" si="15"/>
        <v>0.7100000000007185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23072.35</v>
      </c>
      <c r="D731" s="1">
        <f>'PR-RAS'!E738</f>
        <v>30693.279999999999</v>
      </c>
      <c r="E731" s="1">
        <v>0</v>
      </c>
      <c r="F731" s="1">
        <v>0</v>
      </c>
      <c r="G731" s="2">
        <f t="shared" si="14"/>
        <v>61655.004300000001</v>
      </c>
      <c r="H731" s="2">
        <f t="shared" si="15"/>
        <v>0.62999999999738066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167730.23999999999</v>
      </c>
      <c r="D733" s="1">
        <f>'PR-RAS'!E740</f>
        <v>172113.91</v>
      </c>
      <c r="E733" s="1">
        <v>0</v>
      </c>
      <c r="F733" s="1">
        <v>0</v>
      </c>
      <c r="G733" s="2">
        <f t="shared" si="14"/>
        <v>374753.29991999996</v>
      </c>
      <c r="H733" s="2">
        <f t="shared" si="15"/>
        <v>0.32999999998719431</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2120</v>
      </c>
      <c r="E737" s="1">
        <v>0</v>
      </c>
      <c r="F737" s="1">
        <v>0</v>
      </c>
      <c r="G737" s="2">
        <f t="shared" si="28"/>
        <v>3120.64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1671023.57</v>
      </c>
      <c r="D1582" s="6"/>
      <c r="E1582" s="6">
        <v>0</v>
      </c>
      <c r="F1582" s="6">
        <v>0</v>
      </c>
      <c r="G1582" s="7">
        <f t="shared" ref="G1582:G1686" si="70">B1582/1000*C1582</f>
        <v>1671.0235700000001</v>
      </c>
      <c r="H1582" s="7">
        <f t="shared" ref="H1582:H1686" si="71">ABS(C1582-ROUND(C1582,0))</f>
        <v>0.42999999993480742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10864968.1</v>
      </c>
      <c r="D1583" s="1">
        <v>0</v>
      </c>
      <c r="E1583" s="1">
        <v>0</v>
      </c>
      <c r="F1583" s="1">
        <v>0</v>
      </c>
      <c r="G1583" s="2">
        <f t="shared" si="70"/>
        <v>21729.9362</v>
      </c>
      <c r="H1583" s="2">
        <f t="shared" si="71"/>
        <v>9.999999962747097E-2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10079069.65</v>
      </c>
      <c r="D1585" s="1">
        <v>0</v>
      </c>
      <c r="E1585" s="1">
        <v>0</v>
      </c>
      <c r="F1585" s="1">
        <v>0</v>
      </c>
      <c r="G1585" s="2">
        <f t="shared" si="70"/>
        <v>40316.278600000005</v>
      </c>
      <c r="H1585" s="2">
        <f t="shared" si="71"/>
        <v>0.34999999962747097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6988932.9500000002</v>
      </c>
      <c r="D1586" s="1">
        <v>0</v>
      </c>
      <c r="E1586" s="1">
        <v>0</v>
      </c>
      <c r="F1586" s="1">
        <v>0</v>
      </c>
      <c r="G1586" s="2">
        <f t="shared" si="70"/>
        <v>34944.664750000004</v>
      </c>
      <c r="H1586" s="2">
        <f t="shared" si="71"/>
        <v>4.9999999813735485E-2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2688135.98</v>
      </c>
      <c r="D1587" s="1">
        <v>0</v>
      </c>
      <c r="E1587" s="1">
        <v>0</v>
      </c>
      <c r="F1587" s="1">
        <v>0</v>
      </c>
      <c r="G1587" s="2">
        <f t="shared" si="70"/>
        <v>16128.81588</v>
      </c>
      <c r="H1587" s="2">
        <f t="shared" si="71"/>
        <v>2.0000000018626451E-2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487.17</v>
      </c>
      <c r="D1588" s="1">
        <v>0</v>
      </c>
      <c r="E1588" s="1">
        <v>0</v>
      </c>
      <c r="F1588" s="1">
        <v>0</v>
      </c>
      <c r="G1588" s="2">
        <f t="shared" si="70"/>
        <v>3.4101900000000001</v>
      </c>
      <c r="H1588" s="2">
        <f t="shared" si="71"/>
        <v>0.17000000000001592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401513.55</v>
      </c>
      <c r="D1593" s="1">
        <v>0</v>
      </c>
      <c r="E1593" s="1">
        <v>0</v>
      </c>
      <c r="F1593" s="1">
        <v>0</v>
      </c>
      <c r="G1593" s="2">
        <f t="shared" si="70"/>
        <v>4818.1625999999997</v>
      </c>
      <c r="H1593" s="2">
        <f t="shared" si="71"/>
        <v>0.45000000001164153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756898.45</v>
      </c>
      <c r="D1594" s="1">
        <v>0</v>
      </c>
      <c r="E1594" s="1">
        <v>0</v>
      </c>
      <c r="F1594" s="1">
        <v>0</v>
      </c>
      <c r="G1594" s="2">
        <f t="shared" si="70"/>
        <v>9839.6798499999986</v>
      </c>
      <c r="H1594" s="2">
        <f t="shared" si="71"/>
        <v>0.44999999995343387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29000</v>
      </c>
      <c r="D1601" s="1">
        <v>0</v>
      </c>
      <c r="E1601" s="1">
        <v>0</v>
      </c>
      <c r="F1601" s="1">
        <v>0</v>
      </c>
      <c r="G1601" s="2">
        <f>B1601/1000*C1601</f>
        <v>580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10915128.889999999</v>
      </c>
      <c r="D1602" s="1">
        <v>0</v>
      </c>
      <c r="E1602" s="1">
        <v>0</v>
      </c>
      <c r="F1602" s="1">
        <v>0</v>
      </c>
      <c r="G1602" s="2">
        <f t="shared" si="70"/>
        <v>229217.70668999999</v>
      </c>
      <c r="H1602" s="2">
        <f t="shared" si="71"/>
        <v>0.1100000012665987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10117841.43</v>
      </c>
      <c r="D1604" s="1">
        <v>0</v>
      </c>
      <c r="E1604" s="1">
        <v>0</v>
      </c>
      <c r="F1604" s="1">
        <v>0</v>
      </c>
      <c r="G1604" s="2">
        <f t="shared" si="70"/>
        <v>232710.35288999998</v>
      </c>
      <c r="H1604" s="2">
        <f t="shared" si="71"/>
        <v>0.42999999970197678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7036579.3600000003</v>
      </c>
      <c r="D1605" s="1">
        <v>0</v>
      </c>
      <c r="E1605" s="1">
        <v>0</v>
      </c>
      <c r="F1605" s="1">
        <v>0</v>
      </c>
      <c r="G1605" s="2">
        <f t="shared" si="70"/>
        <v>168877.90464000002</v>
      </c>
      <c r="H1605" s="2">
        <f t="shared" si="71"/>
        <v>0.36000000033527613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2708733.06</v>
      </c>
      <c r="D1606" s="1">
        <v>0</v>
      </c>
      <c r="E1606" s="1">
        <v>0</v>
      </c>
      <c r="F1606" s="1">
        <v>0</v>
      </c>
      <c r="G1606" s="2">
        <f t="shared" si="70"/>
        <v>67718.32650000001</v>
      </c>
      <c r="H1606" s="2">
        <f t="shared" si="71"/>
        <v>6.0000000055879354E-2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621.42999999999995</v>
      </c>
      <c r="D1607" s="1">
        <v>0</v>
      </c>
      <c r="E1607" s="1">
        <v>0</v>
      </c>
      <c r="F1607" s="1">
        <v>0</v>
      </c>
      <c r="G1607" s="2">
        <f t="shared" si="70"/>
        <v>16.157179999999997</v>
      </c>
      <c r="H1607" s="2">
        <f t="shared" si="71"/>
        <v>0.42999999999994998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371907.58</v>
      </c>
      <c r="D1612" s="1">
        <v>0</v>
      </c>
      <c r="E1612" s="1">
        <v>0</v>
      </c>
      <c r="F1612" s="1">
        <v>0</v>
      </c>
      <c r="G1612" s="2">
        <f t="shared" si="70"/>
        <v>11529.134980000001</v>
      </c>
      <c r="H1612" s="2">
        <f t="shared" si="71"/>
        <v>0.41999999998370185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756637.1</v>
      </c>
      <c r="D1613" s="1">
        <v>0</v>
      </c>
      <c r="E1613" s="1">
        <v>0</v>
      </c>
      <c r="F1613" s="1">
        <v>0</v>
      </c>
      <c r="G1613" s="2">
        <f t="shared" si="70"/>
        <v>24212.387200000001</v>
      </c>
      <c r="H1613" s="2">
        <f t="shared" si="71"/>
        <v>9.9999999976716936E-2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40650.36</v>
      </c>
      <c r="D1620" s="1">
        <v>0</v>
      </c>
      <c r="E1620" s="1">
        <v>0</v>
      </c>
      <c r="F1620" s="1">
        <v>0</v>
      </c>
      <c r="G1620" s="2">
        <f>B1620/1000*C1620</f>
        <v>1585.3640399999999</v>
      </c>
      <c r="H1620" s="2">
        <f>ABS(C1620-ROUND(C1620,0))</f>
        <v>0.36000000000058208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1620862.7800000012</v>
      </c>
      <c r="D1621" s="1">
        <v>0</v>
      </c>
      <c r="E1621" s="1">
        <v>0</v>
      </c>
      <c r="F1621" s="1">
        <v>0</v>
      </c>
      <c r="G1621" s="2">
        <f t="shared" si="70"/>
        <v>64834.511200000052</v>
      </c>
      <c r="H1621" s="2">
        <f t="shared" si="71"/>
        <v>0.2199999988079071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9295.32</v>
      </c>
      <c r="D1622" s="1">
        <v>0</v>
      </c>
      <c r="E1622" s="1">
        <v>0</v>
      </c>
      <c r="F1622" s="1">
        <v>0</v>
      </c>
      <c r="G1622" s="2">
        <f t="shared" si="70"/>
        <v>381.10811999999999</v>
      </c>
      <c r="H1622" s="2">
        <f t="shared" si="71"/>
        <v>0.31999999999970896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9295.32</v>
      </c>
      <c r="D1628" s="1">
        <v>0</v>
      </c>
      <c r="E1628" s="1">
        <v>0</v>
      </c>
      <c r="F1628" s="1">
        <v>0</v>
      </c>
      <c r="G1628" s="2">
        <f t="shared" si="70"/>
        <v>436.88004000000001</v>
      </c>
      <c r="H1628" s="2">
        <f t="shared" si="71"/>
        <v>0.31999999999970896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9295.32</v>
      </c>
      <c r="D1634" s="1">
        <v>0</v>
      </c>
      <c r="E1634" s="1">
        <v>0</v>
      </c>
      <c r="F1634" s="1">
        <v>0</v>
      </c>
      <c r="G1634" s="2">
        <f t="shared" si="70"/>
        <v>492.65195999999997</v>
      </c>
      <c r="H1634" s="2">
        <f t="shared" si="71"/>
        <v>0.31999999999970896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9295.32</v>
      </c>
      <c r="D1635" s="1">
        <v>0</v>
      </c>
      <c r="E1635" s="1">
        <v>0</v>
      </c>
      <c r="F1635" s="1">
        <v>0</v>
      </c>
      <c r="G1635" s="2">
        <f t="shared" si="70"/>
        <v>501.94727999999998</v>
      </c>
      <c r="H1635" s="2">
        <f t="shared" si="71"/>
        <v>0.31999999999970896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1611567.4600000002</v>
      </c>
      <c r="D1681" s="1">
        <v>0</v>
      </c>
      <c r="E1681" s="1">
        <v>0</v>
      </c>
      <c r="F1681" s="1">
        <v>0</v>
      </c>
      <c r="G1681" s="2">
        <f t="shared" si="70"/>
        <v>161156.74600000004</v>
      </c>
      <c r="H1681" s="2">
        <f t="shared" si="71"/>
        <v>0.46000000019557774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1608925.86</v>
      </c>
      <c r="D1683" s="1">
        <v>0</v>
      </c>
      <c r="E1683" s="1">
        <v>0</v>
      </c>
      <c r="F1683" s="1">
        <v>0</v>
      </c>
      <c r="G1683" s="2">
        <f t="shared" si="70"/>
        <v>164110.43771999999</v>
      </c>
      <c r="H1683" s="2">
        <f t="shared" si="71"/>
        <v>0.13999999989755452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2641.6</v>
      </c>
      <c r="D1684" s="1">
        <v>0</v>
      </c>
      <c r="E1684" s="1">
        <v>0</v>
      </c>
      <c r="F1684" s="1">
        <v>0</v>
      </c>
      <c r="G1684" s="2">
        <f t="shared" si="70"/>
        <v>272.08479999999997</v>
      </c>
      <c r="H1684" s="2">
        <f t="shared" si="71"/>
        <v>0.40000000000009095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3164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9110016.0700000003</v>
      </c>
      <c r="I16" s="298">
        <f>'PR-RAS'!E6</f>
        <v>10424434.58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8726748.6900000013</v>
      </c>
      <c r="I17" s="298">
        <f>'PR-RAS'!E152</f>
        <v>10895793.369999999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32516.879999999772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920129.58999999729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1671023.57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1620862.7800000012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9295.32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1611567.4600000002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6" zoomScaleNormal="100" workbookViewId="0">
      <selection activeCell="E421" sqref="E42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9110016.0700000003</v>
      </c>
      <c r="E6" s="59">
        <f>E7+E43+E49+E82+E106+E125+E134+E140</f>
        <v>10424434.58</v>
      </c>
      <c r="F6" s="44">
        <f t="shared" ref="F6:F132" si="0">IF(D6&lt;&gt;0,IF(E6/D6&gt;=100,"&gt;&gt;100",E6/D6*100),"-")</f>
        <v>114.42827871982009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16915.57</v>
      </c>
      <c r="E49" s="59">
        <f>E50+E53+E58+E61+E64+E68+E71+E74+E77</f>
        <v>13091.369999999999</v>
      </c>
      <c r="F49" s="44">
        <f t="shared" si="0"/>
        <v>77.392426031165357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16915.57</v>
      </c>
      <c r="E77" s="59">
        <f t="shared" si="14"/>
        <v>13091.369999999999</v>
      </c>
      <c r="F77" s="44">
        <f t="shared" si="0"/>
        <v>77.392426031165357</v>
      </c>
    </row>
    <row r="78" spans="1:6" ht="12.75" customHeight="1" x14ac:dyDescent="0.2">
      <c r="A78" s="62">
        <v>6391</v>
      </c>
      <c r="B78" s="63" t="s">
        <v>207</v>
      </c>
      <c r="C78" s="267" t="s">
        <v>208</v>
      </c>
      <c r="D78" s="193">
        <v>6083.38</v>
      </c>
      <c r="E78" s="193">
        <v>4017.8</v>
      </c>
      <c r="F78" s="44">
        <f t="shared" si="0"/>
        <v>66.045520746690173</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10832.19</v>
      </c>
      <c r="E80" s="193">
        <v>9073.57</v>
      </c>
      <c r="F80" s="44">
        <f t="shared" si="0"/>
        <v>83.764871184866578</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15.3</v>
      </c>
      <c r="E82" s="59">
        <f t="shared" si="15"/>
        <v>31.44</v>
      </c>
      <c r="F82" s="44">
        <f t="shared" si="0"/>
        <v>205.49019607843135</v>
      </c>
    </row>
    <row r="83" spans="1:6" ht="12.75" customHeight="1" x14ac:dyDescent="0.2">
      <c r="A83" s="62">
        <v>641</v>
      </c>
      <c r="B83" s="63" t="s">
        <v>217</v>
      </c>
      <c r="C83" s="267" t="s">
        <v>218</v>
      </c>
      <c r="D83" s="59">
        <f t="shared" ref="D83:E83" si="16">SUM(D84:D90)</f>
        <v>15.3</v>
      </c>
      <c r="E83" s="59">
        <f t="shared" si="16"/>
        <v>31.44</v>
      </c>
      <c r="F83" s="44">
        <f t="shared" si="0"/>
        <v>205.49019607843135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15.3</v>
      </c>
      <c r="E85" s="193">
        <v>31.44</v>
      </c>
      <c r="F85" s="44">
        <f t="shared" si="0"/>
        <v>205.49019607843135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17122.099999999999</v>
      </c>
      <c r="E106" s="59">
        <f>E107+E112+E120+E124</f>
        <v>9637.4500000000007</v>
      </c>
      <c r="F106" s="44">
        <f t="shared" si="0"/>
        <v>56.286612039411068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2993.78</v>
      </c>
      <c r="E112" s="59">
        <f t="shared" si="20"/>
        <v>9637.4500000000007</v>
      </c>
      <c r="F112" s="44">
        <f t="shared" si="0"/>
        <v>321.91577203401721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2993.78</v>
      </c>
      <c r="E117" s="193">
        <v>9637.4500000000007</v>
      </c>
      <c r="F117" s="44">
        <f t="shared" si="0"/>
        <v>321.91577203401721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v>14128.32</v>
      </c>
      <c r="E124" s="191"/>
      <c r="F124" s="70">
        <f t="shared" si="0"/>
        <v>0</v>
      </c>
    </row>
    <row r="125" spans="1:6" ht="24" x14ac:dyDescent="0.2">
      <c r="A125" s="62">
        <v>66</v>
      </c>
      <c r="B125" s="181" t="s">
        <v>301</v>
      </c>
      <c r="C125" s="267" t="s">
        <v>302</v>
      </c>
      <c r="D125" s="59">
        <f t="shared" ref="D125:E125" si="22">D126+D129</f>
        <v>1032444.53</v>
      </c>
      <c r="E125" s="59">
        <f t="shared" si="22"/>
        <v>1129972.49</v>
      </c>
      <c r="F125" s="44">
        <f t="shared" si="0"/>
        <v>109.44631475746208</v>
      </c>
    </row>
    <row r="126" spans="1:6" ht="12.75" customHeight="1" x14ac:dyDescent="0.2">
      <c r="A126" s="62">
        <v>661</v>
      </c>
      <c r="B126" s="64" t="s">
        <v>303</v>
      </c>
      <c r="C126" s="267" t="s">
        <v>304</v>
      </c>
      <c r="D126" s="59">
        <f t="shared" ref="D126:E126" si="23">SUM(D127:D128)</f>
        <v>1032444.53</v>
      </c>
      <c r="E126" s="59">
        <f t="shared" si="23"/>
        <v>1129922.49</v>
      </c>
      <c r="F126" s="44">
        <f t="shared" si="0"/>
        <v>109.44147188227149</v>
      </c>
    </row>
    <row r="127" spans="1:6" ht="12.75" customHeight="1" x14ac:dyDescent="0.2">
      <c r="A127" s="62">
        <v>6614</v>
      </c>
      <c r="B127" s="64" t="s">
        <v>305</v>
      </c>
      <c r="C127" s="267" t="s">
        <v>306</v>
      </c>
      <c r="D127" s="193">
        <v>404917.06</v>
      </c>
      <c r="E127" s="193">
        <v>448299.99</v>
      </c>
      <c r="F127" s="44">
        <f t="shared" si="0"/>
        <v>110.71402869516042</v>
      </c>
    </row>
    <row r="128" spans="1:6" ht="12.75" customHeight="1" x14ac:dyDescent="0.2">
      <c r="A128" s="62">
        <v>6615</v>
      </c>
      <c r="B128" s="64" t="s">
        <v>307</v>
      </c>
      <c r="C128" s="267" t="s">
        <v>308</v>
      </c>
      <c r="D128" s="193">
        <v>627527.47</v>
      </c>
      <c r="E128" s="193">
        <v>681622.5</v>
      </c>
      <c r="F128" s="44">
        <f t="shared" si="0"/>
        <v>108.62034454045495</v>
      </c>
    </row>
    <row r="129" spans="1:6" ht="36" x14ac:dyDescent="0.2">
      <c r="A129" s="62">
        <v>663</v>
      </c>
      <c r="B129" s="181" t="s">
        <v>309</v>
      </c>
      <c r="C129" s="267" t="s">
        <v>310</v>
      </c>
      <c r="D129" s="59">
        <f t="shared" ref="D129:E129" si="24">SUM(D130:D133)</f>
        <v>0</v>
      </c>
      <c r="E129" s="59">
        <f t="shared" si="24"/>
        <v>50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v>50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8027531.7699999996</v>
      </c>
      <c r="E134" s="59">
        <f t="shared" si="25"/>
        <v>9253539.2799999993</v>
      </c>
      <c r="F134" s="44">
        <f t="shared" ref="F134:F229" si="26">IF(D134&lt;&gt;0,IF(E134/D134&gt;=100,"&gt;&gt;100",E134/D134*100),"-")</f>
        <v>115.27253388870736</v>
      </c>
    </row>
    <row r="135" spans="1:6" ht="24" x14ac:dyDescent="0.2">
      <c r="A135" s="62">
        <v>671</v>
      </c>
      <c r="B135" s="181" t="s">
        <v>321</v>
      </c>
      <c r="C135" s="267" t="s">
        <v>322</v>
      </c>
      <c r="D135" s="59">
        <f t="shared" ref="D135:E135" si="27">SUM(D136:D138)</f>
        <v>8027531.7699999996</v>
      </c>
      <c r="E135" s="59">
        <f t="shared" si="27"/>
        <v>9253539.2799999993</v>
      </c>
      <c r="F135" s="44">
        <f t="shared" si="26"/>
        <v>115.27253388870736</v>
      </c>
    </row>
    <row r="136" spans="1:6" ht="12.75" customHeight="1" x14ac:dyDescent="0.2">
      <c r="A136" s="62">
        <v>6711</v>
      </c>
      <c r="B136" s="64" t="s">
        <v>323</v>
      </c>
      <c r="C136" s="267" t="s">
        <v>324</v>
      </c>
      <c r="D136" s="193">
        <v>7845090.8799999999</v>
      </c>
      <c r="E136" s="193">
        <v>8689481.5899999999</v>
      </c>
      <c r="F136" s="44">
        <f t="shared" si="26"/>
        <v>110.76330055210273</v>
      </c>
    </row>
    <row r="137" spans="1:6" ht="24" x14ac:dyDescent="0.2">
      <c r="A137" s="62">
        <v>6712</v>
      </c>
      <c r="B137" s="181" t="s">
        <v>325</v>
      </c>
      <c r="C137" s="267" t="s">
        <v>326</v>
      </c>
      <c r="D137" s="193">
        <v>182440.89</v>
      </c>
      <c r="E137" s="193">
        <v>564057.68999999994</v>
      </c>
      <c r="F137" s="44">
        <f t="shared" si="26"/>
        <v>309.17284496912936</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15986.8</v>
      </c>
      <c r="E140" s="59">
        <f t="shared" si="28"/>
        <v>18162.55</v>
      </c>
      <c r="F140" s="44">
        <f t="shared" si="26"/>
        <v>113.60966547401607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15986.8</v>
      </c>
      <c r="E151" s="193">
        <v>18162.55</v>
      </c>
      <c r="F151" s="44">
        <f t="shared" si="26"/>
        <v>113.60966547401607</v>
      </c>
    </row>
    <row r="152" spans="1:6" ht="12.75" customHeight="1" x14ac:dyDescent="0.2">
      <c r="A152" s="62">
        <v>3</v>
      </c>
      <c r="B152" s="63" t="s">
        <v>355</v>
      </c>
      <c r="C152" s="267" t="s">
        <v>61</v>
      </c>
      <c r="D152" s="59">
        <f>D153+D164+D202+D221+D230+D262+D273</f>
        <v>8726748.6900000013</v>
      </c>
      <c r="E152" s="59">
        <f>E153+E164+E202+E221+E230+E262+E273</f>
        <v>10895793.369999999</v>
      </c>
      <c r="F152" s="44">
        <f t="shared" si="26"/>
        <v>124.85512940788028</v>
      </c>
    </row>
    <row r="153" spans="1:6" ht="12.75" customHeight="1" x14ac:dyDescent="0.2">
      <c r="A153" s="62">
        <v>31</v>
      </c>
      <c r="B153" s="63" t="s">
        <v>356</v>
      </c>
      <c r="C153" s="267" t="s">
        <v>357</v>
      </c>
      <c r="D153" s="59">
        <f t="shared" ref="D153:E153" si="30">D154+D159+D160</f>
        <v>6313486.2700000005</v>
      </c>
      <c r="E153" s="59">
        <f t="shared" si="30"/>
        <v>8201937.2699999996</v>
      </c>
      <c r="F153" s="44">
        <f t="shared" si="26"/>
        <v>129.91138206751813</v>
      </c>
    </row>
    <row r="154" spans="1:6" ht="12.75" customHeight="1" x14ac:dyDescent="0.2">
      <c r="A154" s="62">
        <v>311</v>
      </c>
      <c r="B154" s="63" t="s">
        <v>358</v>
      </c>
      <c r="C154" s="267" t="s">
        <v>359</v>
      </c>
      <c r="D154" s="59">
        <f t="shared" ref="D154:E154" si="31">SUM(D155:D158)</f>
        <v>4758497.0600000005</v>
      </c>
      <c r="E154" s="59">
        <f t="shared" si="31"/>
        <v>6170276.9499999993</v>
      </c>
      <c r="F154" s="44">
        <f t="shared" si="26"/>
        <v>129.66860906287917</v>
      </c>
    </row>
    <row r="155" spans="1:6" ht="12.75" customHeight="1" x14ac:dyDescent="0.2">
      <c r="A155" s="62">
        <v>3111</v>
      </c>
      <c r="B155" s="63" t="s">
        <v>360</v>
      </c>
      <c r="C155" s="267" t="s">
        <v>361</v>
      </c>
      <c r="D155" s="193">
        <v>4323903.4800000004</v>
      </c>
      <c r="E155" s="193">
        <v>5617842.5599999996</v>
      </c>
      <c r="F155" s="44">
        <f t="shared" si="26"/>
        <v>129.92525355815755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434593.58</v>
      </c>
      <c r="E157" s="193">
        <v>552434.39</v>
      </c>
      <c r="F157" s="44">
        <f t="shared" si="26"/>
        <v>127.11517505619847</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286330.28000000003</v>
      </c>
      <c r="E159" s="193">
        <v>407912.86</v>
      </c>
      <c r="F159" s="44">
        <f t="shared" si="26"/>
        <v>142.46235501184154</v>
      </c>
    </row>
    <row r="160" spans="1:6" ht="12.75" customHeight="1" x14ac:dyDescent="0.2">
      <c r="A160" s="62">
        <v>313</v>
      </c>
      <c r="B160" s="64" t="s">
        <v>370</v>
      </c>
      <c r="C160" s="267" t="s">
        <v>371</v>
      </c>
      <c r="D160" s="59">
        <f t="shared" ref="D160:E160" si="32">SUM(D161:D163)</f>
        <v>1268658.93</v>
      </c>
      <c r="E160" s="59">
        <f t="shared" si="32"/>
        <v>1623747.46</v>
      </c>
      <c r="F160" s="44">
        <f t="shared" si="26"/>
        <v>127.98928235187688</v>
      </c>
    </row>
    <row r="161" spans="1:6" ht="12.75" customHeight="1" x14ac:dyDescent="0.2">
      <c r="A161" s="62">
        <v>3131</v>
      </c>
      <c r="B161" s="64" t="s">
        <v>372</v>
      </c>
      <c r="C161" s="267" t="s">
        <v>373</v>
      </c>
      <c r="D161" s="193">
        <v>524297.43999999994</v>
      </c>
      <c r="E161" s="193">
        <v>675613.37</v>
      </c>
      <c r="F161" s="44">
        <f t="shared" si="26"/>
        <v>128.86070357314733</v>
      </c>
    </row>
    <row r="162" spans="1:6" ht="12.75" customHeight="1" x14ac:dyDescent="0.2">
      <c r="A162" s="62">
        <v>3132</v>
      </c>
      <c r="B162" s="64" t="s">
        <v>374</v>
      </c>
      <c r="C162" s="267" t="s">
        <v>375</v>
      </c>
      <c r="D162" s="193">
        <v>744361.49</v>
      </c>
      <c r="E162" s="193">
        <v>948134.09</v>
      </c>
      <c r="F162" s="44">
        <f t="shared" si="26"/>
        <v>127.37548929351516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2389849.6300000004</v>
      </c>
      <c r="E164" s="59">
        <f>E165+E170+E178+E188+E189+E194</f>
        <v>2683091.85</v>
      </c>
      <c r="F164" s="44">
        <f t="shared" si="26"/>
        <v>112.27032095739008</v>
      </c>
    </row>
    <row r="165" spans="1:6" ht="12.75" customHeight="1" x14ac:dyDescent="0.2">
      <c r="A165" s="62">
        <v>321</v>
      </c>
      <c r="B165" s="63" t="s">
        <v>380</v>
      </c>
      <c r="C165" s="267" t="s">
        <v>381</v>
      </c>
      <c r="D165" s="59">
        <f t="shared" ref="D165:E165" si="33">SUM(D166:D169)</f>
        <v>159127.38</v>
      </c>
      <c r="E165" s="59">
        <f t="shared" si="33"/>
        <v>183875.79</v>
      </c>
      <c r="F165" s="44">
        <f t="shared" si="26"/>
        <v>115.55257806670353</v>
      </c>
    </row>
    <row r="166" spans="1:6" ht="12.75" customHeight="1" x14ac:dyDescent="0.2">
      <c r="A166" s="62">
        <v>3211</v>
      </c>
      <c r="B166" s="63" t="s">
        <v>382</v>
      </c>
      <c r="C166" s="267" t="s">
        <v>383</v>
      </c>
      <c r="D166" s="193">
        <v>6559.8</v>
      </c>
      <c r="E166" s="193">
        <v>11351.65</v>
      </c>
      <c r="F166" s="44">
        <f t="shared" si="26"/>
        <v>173.04872099759137</v>
      </c>
    </row>
    <row r="167" spans="1:6" ht="12.75" customHeight="1" x14ac:dyDescent="0.2">
      <c r="A167" s="62">
        <v>3212</v>
      </c>
      <c r="B167" s="63" t="s">
        <v>384</v>
      </c>
      <c r="C167" s="267" t="s">
        <v>385</v>
      </c>
      <c r="D167" s="193">
        <v>151635.20000000001</v>
      </c>
      <c r="E167" s="193">
        <v>170390.89</v>
      </c>
      <c r="F167" s="44">
        <f t="shared" si="26"/>
        <v>112.36895522939265</v>
      </c>
    </row>
    <row r="168" spans="1:6" ht="12.75" customHeight="1" x14ac:dyDescent="0.2">
      <c r="A168" s="62">
        <v>3213</v>
      </c>
      <c r="B168" s="63" t="s">
        <v>386</v>
      </c>
      <c r="C168" s="267" t="s">
        <v>387</v>
      </c>
      <c r="D168" s="193">
        <v>932.38</v>
      </c>
      <c r="E168" s="193">
        <v>2133.25</v>
      </c>
      <c r="F168" s="44">
        <f t="shared" si="26"/>
        <v>228.79619897466696</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1490177.8100000003</v>
      </c>
      <c r="E170" s="59">
        <f t="shared" si="34"/>
        <v>1667517.98</v>
      </c>
      <c r="F170" s="44">
        <f t="shared" si="26"/>
        <v>111.9006046667679</v>
      </c>
    </row>
    <row r="171" spans="1:6" ht="12.75" customHeight="1" x14ac:dyDescent="0.2">
      <c r="A171" s="62">
        <v>3221</v>
      </c>
      <c r="B171" s="63" t="s">
        <v>392</v>
      </c>
      <c r="C171" s="267" t="s">
        <v>393</v>
      </c>
      <c r="D171" s="193">
        <v>107792.29</v>
      </c>
      <c r="E171" s="193">
        <v>110770.37</v>
      </c>
      <c r="F171" s="44">
        <f t="shared" si="26"/>
        <v>102.76279500138648</v>
      </c>
    </row>
    <row r="172" spans="1:6" ht="12.75" customHeight="1" x14ac:dyDescent="0.2">
      <c r="A172" s="62">
        <v>3222</v>
      </c>
      <c r="B172" s="63" t="s">
        <v>394</v>
      </c>
      <c r="C172" s="267" t="s">
        <v>395</v>
      </c>
      <c r="D172" s="193">
        <v>959747.3</v>
      </c>
      <c r="E172" s="193">
        <v>1119649.05</v>
      </c>
      <c r="F172" s="44">
        <f t="shared" si="26"/>
        <v>116.66081790487975</v>
      </c>
    </row>
    <row r="173" spans="1:6" ht="12.75" customHeight="1" x14ac:dyDescent="0.2">
      <c r="A173" s="62">
        <v>3223</v>
      </c>
      <c r="B173" s="64" t="s">
        <v>396</v>
      </c>
      <c r="C173" s="267" t="s">
        <v>397</v>
      </c>
      <c r="D173" s="193">
        <v>295700.56</v>
      </c>
      <c r="E173" s="193">
        <v>317333.12</v>
      </c>
      <c r="F173" s="44">
        <f t="shared" si="26"/>
        <v>107.31569801558712</v>
      </c>
    </row>
    <row r="174" spans="1:6" ht="12.75" customHeight="1" x14ac:dyDescent="0.2">
      <c r="A174" s="62">
        <v>3224</v>
      </c>
      <c r="B174" s="64" t="s">
        <v>398</v>
      </c>
      <c r="C174" s="267" t="s">
        <v>399</v>
      </c>
      <c r="D174" s="193">
        <v>85267.86</v>
      </c>
      <c r="E174" s="193">
        <v>80201.600000000006</v>
      </c>
      <c r="F174" s="44">
        <f t="shared" si="26"/>
        <v>94.05841779071271</v>
      </c>
    </row>
    <row r="175" spans="1:6" ht="12.75" customHeight="1" x14ac:dyDescent="0.2">
      <c r="A175" s="62">
        <v>3225</v>
      </c>
      <c r="B175" s="64" t="s">
        <v>400</v>
      </c>
      <c r="C175" s="267" t="s">
        <v>401</v>
      </c>
      <c r="D175" s="193">
        <v>30579.73</v>
      </c>
      <c r="E175" s="193">
        <v>27516.93</v>
      </c>
      <c r="F175" s="44">
        <f t="shared" si="26"/>
        <v>89.984215033945688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11090.07</v>
      </c>
      <c r="E177" s="193">
        <v>12046.91</v>
      </c>
      <c r="F177" s="44">
        <f t="shared" si="26"/>
        <v>108.62789865167667</v>
      </c>
    </row>
    <row r="178" spans="1:6" ht="12.75" customHeight="1" x14ac:dyDescent="0.2">
      <c r="A178" s="62">
        <v>323</v>
      </c>
      <c r="B178" s="64" t="s">
        <v>406</v>
      </c>
      <c r="C178" s="267" t="s">
        <v>407</v>
      </c>
      <c r="D178" s="59">
        <f t="shared" ref="D178:E178" si="35">SUM(D179:D187)</f>
        <v>481179.89</v>
      </c>
      <c r="E178" s="59">
        <f t="shared" si="35"/>
        <v>564041.47</v>
      </c>
      <c r="F178" s="44">
        <f t="shared" si="26"/>
        <v>117.22049938537538</v>
      </c>
    </row>
    <row r="179" spans="1:6" ht="12.75" customHeight="1" x14ac:dyDescent="0.2">
      <c r="A179" s="62">
        <v>3231</v>
      </c>
      <c r="B179" s="64" t="s">
        <v>408</v>
      </c>
      <c r="C179" s="267" t="s">
        <v>409</v>
      </c>
      <c r="D179" s="193">
        <v>18673.060000000001</v>
      </c>
      <c r="E179" s="193">
        <v>33004.51</v>
      </c>
      <c r="F179" s="44">
        <f t="shared" si="26"/>
        <v>176.74933835161457</v>
      </c>
    </row>
    <row r="180" spans="1:6" ht="12.75" customHeight="1" x14ac:dyDescent="0.2">
      <c r="A180" s="62">
        <v>3232</v>
      </c>
      <c r="B180" s="64" t="s">
        <v>410</v>
      </c>
      <c r="C180" s="267" t="s">
        <v>411</v>
      </c>
      <c r="D180" s="193">
        <v>32404.59</v>
      </c>
      <c r="E180" s="193">
        <v>65911.399999999994</v>
      </c>
      <c r="F180" s="44">
        <f t="shared" si="26"/>
        <v>203.40143171075457</v>
      </c>
    </row>
    <row r="181" spans="1:6" ht="12.75" customHeight="1" x14ac:dyDescent="0.2">
      <c r="A181" s="62">
        <v>3233</v>
      </c>
      <c r="B181" s="64" t="s">
        <v>412</v>
      </c>
      <c r="C181" s="267" t="s">
        <v>413</v>
      </c>
      <c r="D181" s="193">
        <v>6731.31</v>
      </c>
      <c r="E181" s="193">
        <v>4661.22</v>
      </c>
      <c r="F181" s="44">
        <f t="shared" si="26"/>
        <v>69.246847938959874</v>
      </c>
    </row>
    <row r="182" spans="1:6" ht="12.75" customHeight="1" x14ac:dyDescent="0.2">
      <c r="A182" s="62">
        <v>3234</v>
      </c>
      <c r="B182" s="64" t="s">
        <v>414</v>
      </c>
      <c r="C182" s="267" t="s">
        <v>415</v>
      </c>
      <c r="D182" s="193">
        <v>148470.26999999999</v>
      </c>
      <c r="E182" s="193">
        <v>126299.75</v>
      </c>
      <c r="F182" s="44">
        <f t="shared" si="26"/>
        <v>85.067367359135275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27185.62</v>
      </c>
      <c r="E184" s="193">
        <v>33987.78</v>
      </c>
      <c r="F184" s="44">
        <f t="shared" si="26"/>
        <v>125.02116927993549</v>
      </c>
    </row>
    <row r="185" spans="1:6" ht="12.75" customHeight="1" x14ac:dyDescent="0.2">
      <c r="A185" s="62">
        <v>3237</v>
      </c>
      <c r="B185" s="63" t="s">
        <v>420</v>
      </c>
      <c r="C185" s="267" t="s">
        <v>421</v>
      </c>
      <c r="D185" s="193">
        <v>25644.35</v>
      </c>
      <c r="E185" s="193">
        <v>32723.279999999999</v>
      </c>
      <c r="F185" s="44">
        <f t="shared" si="26"/>
        <v>127.60424810923263</v>
      </c>
    </row>
    <row r="186" spans="1:6" ht="12.75" customHeight="1" x14ac:dyDescent="0.2">
      <c r="A186" s="62">
        <v>3238</v>
      </c>
      <c r="B186" s="63" t="s">
        <v>422</v>
      </c>
      <c r="C186" s="267" t="s">
        <v>423</v>
      </c>
      <c r="D186" s="193">
        <v>339.6</v>
      </c>
      <c r="E186" s="193">
        <v>339.6</v>
      </c>
      <c r="F186" s="44">
        <f t="shared" si="26"/>
        <v>100</v>
      </c>
    </row>
    <row r="187" spans="1:6" ht="12.75" customHeight="1" x14ac:dyDescent="0.2">
      <c r="A187" s="62">
        <v>3239</v>
      </c>
      <c r="B187" s="63" t="s">
        <v>424</v>
      </c>
      <c r="C187" s="267" t="s">
        <v>425</v>
      </c>
      <c r="D187" s="193">
        <v>221731.09</v>
      </c>
      <c r="E187" s="193">
        <v>267113.93</v>
      </c>
      <c r="F187" s="44">
        <f t="shared" si="26"/>
        <v>120.46751314847187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259364.55000000002</v>
      </c>
      <c r="E194" s="59">
        <f t="shared" si="36"/>
        <v>267656.61000000004</v>
      </c>
      <c r="F194" s="44">
        <f t="shared" si="26"/>
        <v>103.19706760233811</v>
      </c>
    </row>
    <row r="195" spans="1:6" ht="12.75" customHeight="1" x14ac:dyDescent="0.2">
      <c r="A195" s="62">
        <v>3291</v>
      </c>
      <c r="B195" s="182" t="s">
        <v>440</v>
      </c>
      <c r="C195" s="267" t="s">
        <v>441</v>
      </c>
      <c r="D195" s="193">
        <v>230092.88</v>
      </c>
      <c r="E195" s="193">
        <v>235908.67</v>
      </c>
      <c r="F195" s="44">
        <f t="shared" si="26"/>
        <v>102.52758364361382</v>
      </c>
    </row>
    <row r="196" spans="1:6" ht="12.75" customHeight="1" x14ac:dyDescent="0.2">
      <c r="A196" s="62">
        <v>3292</v>
      </c>
      <c r="B196" s="63" t="s">
        <v>442</v>
      </c>
      <c r="C196" s="267" t="s">
        <v>443</v>
      </c>
      <c r="D196" s="193">
        <v>10497.59</v>
      </c>
      <c r="E196" s="193">
        <v>11245.81</v>
      </c>
      <c r="F196" s="44">
        <f t="shared" si="26"/>
        <v>107.12754070219925</v>
      </c>
    </row>
    <row r="197" spans="1:6" ht="12.75" customHeight="1" x14ac:dyDescent="0.2">
      <c r="A197" s="62">
        <v>3293</v>
      </c>
      <c r="B197" s="63" t="s">
        <v>444</v>
      </c>
      <c r="C197" s="267" t="s">
        <v>445</v>
      </c>
      <c r="D197" s="193">
        <v>3870.48</v>
      </c>
      <c r="E197" s="193">
        <v>3990.63</v>
      </c>
      <c r="F197" s="44">
        <f t="shared" si="26"/>
        <v>103.10426613753334</v>
      </c>
    </row>
    <row r="198" spans="1:6" ht="12.75" customHeight="1" x14ac:dyDescent="0.2">
      <c r="A198" s="62">
        <v>3294</v>
      </c>
      <c r="B198" s="63" t="s">
        <v>446</v>
      </c>
      <c r="C198" s="267" t="s">
        <v>447</v>
      </c>
      <c r="D198" s="193">
        <v>378.16</v>
      </c>
      <c r="E198" s="193">
        <v>460.38</v>
      </c>
      <c r="F198" s="44">
        <f t="shared" si="26"/>
        <v>121.74211973767717</v>
      </c>
    </row>
    <row r="199" spans="1:6" ht="12.75" customHeight="1" x14ac:dyDescent="0.2">
      <c r="A199" s="62">
        <v>3295</v>
      </c>
      <c r="B199" s="63" t="s">
        <v>448</v>
      </c>
      <c r="C199" s="267" t="s">
        <v>449</v>
      </c>
      <c r="D199" s="193">
        <v>1680</v>
      </c>
      <c r="E199" s="193">
        <v>2791.94</v>
      </c>
      <c r="F199" s="44">
        <f t="shared" si="26"/>
        <v>166.18690476190477</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12845.44</v>
      </c>
      <c r="E201" s="193">
        <v>13259.18</v>
      </c>
      <c r="F201" s="44">
        <f t="shared" si="26"/>
        <v>103.22090952119973</v>
      </c>
    </row>
    <row r="202" spans="1:6" ht="12.75" customHeight="1" x14ac:dyDescent="0.2">
      <c r="A202" s="62">
        <v>34</v>
      </c>
      <c r="B202" s="182" t="s">
        <v>454</v>
      </c>
      <c r="C202" s="267" t="s">
        <v>455</v>
      </c>
      <c r="D202" s="59">
        <f t="shared" ref="D202:E202" si="37">D203+D208+D216</f>
        <v>9284.4700000000012</v>
      </c>
      <c r="E202" s="59">
        <f t="shared" si="37"/>
        <v>10764.25</v>
      </c>
      <c r="F202" s="44">
        <f t="shared" si="26"/>
        <v>115.93822803024834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9284.4700000000012</v>
      </c>
      <c r="E216" s="59">
        <f t="shared" si="40"/>
        <v>10764.25</v>
      </c>
      <c r="F216" s="44">
        <f t="shared" si="26"/>
        <v>115.93822803024834</v>
      </c>
    </row>
    <row r="217" spans="1:6" ht="12.75" customHeight="1" x14ac:dyDescent="0.2">
      <c r="A217" s="62">
        <v>3431</v>
      </c>
      <c r="B217" s="181" t="s">
        <v>484</v>
      </c>
      <c r="C217" s="267" t="s">
        <v>485</v>
      </c>
      <c r="D217" s="193">
        <v>9207.86</v>
      </c>
      <c r="E217" s="193">
        <v>10761.31</v>
      </c>
      <c r="F217" s="44">
        <f t="shared" si="26"/>
        <v>116.87091245957258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76.61</v>
      </c>
      <c r="E219" s="193">
        <v>2.94</v>
      </c>
      <c r="F219" s="44">
        <f t="shared" si="26"/>
        <v>3.8376191097767918</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14128.32</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14128.32</v>
      </c>
      <c r="E274" s="59">
        <f t="shared" si="62"/>
        <v>0</v>
      </c>
      <c r="F274" s="44">
        <f t="shared" si="61"/>
        <v>0</v>
      </c>
    </row>
    <row r="275" spans="1:6" ht="12.75" customHeight="1" x14ac:dyDescent="0.2">
      <c r="A275" s="62">
        <v>3811</v>
      </c>
      <c r="B275" s="63" t="s">
        <v>591</v>
      </c>
      <c r="C275" s="267" t="s">
        <v>592</v>
      </c>
      <c r="D275" s="193">
        <v>14128.32</v>
      </c>
      <c r="E275" s="193"/>
      <c r="F275" s="44">
        <f t="shared" si="61"/>
        <v>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242212.93</v>
      </c>
      <c r="E295" s="193">
        <v>284037.11</v>
      </c>
      <c r="F295" s="44">
        <f t="shared" ref="F295:F306" si="68">IF(D295&lt;&gt;0,IF(E295/D295&gt;=100,"&gt;&gt;100",E295/D295*100),"-")</f>
        <v>117.26752572622775</v>
      </c>
    </row>
    <row r="296" spans="1:6" ht="12.75" customHeight="1" x14ac:dyDescent="0.2">
      <c r="A296" s="62" t="s">
        <v>630</v>
      </c>
      <c r="B296" s="63" t="s">
        <v>633</v>
      </c>
      <c r="C296" s="267" t="s">
        <v>634</v>
      </c>
      <c r="D296" s="193">
        <v>320500.92</v>
      </c>
      <c r="E296" s="193">
        <v>410975.1</v>
      </c>
      <c r="F296" s="44">
        <f t="shared" si="68"/>
        <v>128.22899229119218</v>
      </c>
    </row>
    <row r="297" spans="1:6" ht="12.75" customHeight="1" x14ac:dyDescent="0.2">
      <c r="A297" s="62" t="s">
        <v>630</v>
      </c>
      <c r="B297" s="63" t="s">
        <v>635</v>
      </c>
      <c r="C297" s="267" t="s">
        <v>636</v>
      </c>
      <c r="D297" s="59">
        <f t="shared" ref="D297:E297" si="69">IF(D296&gt;=D295,D296-D295,0)</f>
        <v>78287.989999999991</v>
      </c>
      <c r="E297" s="59">
        <f t="shared" si="69"/>
        <v>126937.98999999999</v>
      </c>
      <c r="F297" s="44">
        <f t="shared" si="68"/>
        <v>162.14235414653001</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8648460.7000000011</v>
      </c>
      <c r="E299" s="59">
        <f>E152-E297+E298</f>
        <v>10768855.379999999</v>
      </c>
      <c r="F299" s="44">
        <f t="shared" si="68"/>
        <v>124.51759629317615</v>
      </c>
    </row>
    <row r="300" spans="1:6" ht="12.75" customHeight="1" x14ac:dyDescent="0.2">
      <c r="A300" s="62" t="s">
        <v>630</v>
      </c>
      <c r="B300" s="63" t="s">
        <v>641</v>
      </c>
      <c r="C300" s="267" t="s">
        <v>642</v>
      </c>
      <c r="D300" s="59">
        <f>IF(D6&gt;=D299,D6-D299,0)</f>
        <v>461555.36999999918</v>
      </c>
      <c r="E300" s="59">
        <f>IF(E6&gt;=E299,E6-E299,0)</f>
        <v>0</v>
      </c>
      <c r="F300" s="44">
        <f t="shared" si="68"/>
        <v>0</v>
      </c>
    </row>
    <row r="301" spans="1:6" ht="12.75" customHeight="1" x14ac:dyDescent="0.2">
      <c r="A301" s="62" t="s">
        <v>630</v>
      </c>
      <c r="B301" s="63" t="s">
        <v>643</v>
      </c>
      <c r="C301" s="267" t="s">
        <v>644</v>
      </c>
      <c r="D301" s="59">
        <f>IF(D299&gt;=D6,D299-D6,0)</f>
        <v>0</v>
      </c>
      <c r="E301" s="59">
        <f>IF(E299&gt;=E6,E299-E6,0)</f>
        <v>344420.79999999888</v>
      </c>
      <c r="F301" s="44" t="str">
        <f t="shared" si="68"/>
        <v>-</v>
      </c>
    </row>
    <row r="302" spans="1:6" ht="12.75" customHeight="1" x14ac:dyDescent="0.2">
      <c r="A302" s="62">
        <v>92211</v>
      </c>
      <c r="B302" s="63" t="s">
        <v>645</v>
      </c>
      <c r="C302" s="267" t="s">
        <v>646</v>
      </c>
      <c r="D302" s="193">
        <v>0</v>
      </c>
      <c r="E302" s="193">
        <v>155017.28</v>
      </c>
      <c r="F302" s="44" t="str">
        <f t="shared" si="68"/>
        <v>-</v>
      </c>
    </row>
    <row r="303" spans="1:6" ht="12.75" customHeight="1" x14ac:dyDescent="0.2">
      <c r="A303" s="62">
        <v>92221</v>
      </c>
      <c r="B303" s="63" t="s">
        <v>647</v>
      </c>
      <c r="C303" s="267" t="s">
        <v>648</v>
      </c>
      <c r="D303" s="193">
        <v>167994.63</v>
      </c>
      <c r="E303" s="193">
        <v>0</v>
      </c>
      <c r="F303" s="44">
        <f t="shared" si="68"/>
        <v>0</v>
      </c>
    </row>
    <row r="304" spans="1:6" ht="12.75" customHeight="1" x14ac:dyDescent="0.2">
      <c r="A304" s="62">
        <v>96</v>
      </c>
      <c r="B304" s="228" t="s">
        <v>649</v>
      </c>
      <c r="C304" s="267" t="s">
        <v>650</v>
      </c>
      <c r="D304" s="193">
        <v>118240.82</v>
      </c>
      <c r="E304" s="193">
        <v>118668.76</v>
      </c>
      <c r="F304" s="44">
        <f t="shared" si="68"/>
        <v>100.36192238856259</v>
      </c>
    </row>
    <row r="305" spans="1:6" ht="12" x14ac:dyDescent="0.2">
      <c r="A305" s="62">
        <v>9661</v>
      </c>
      <c r="B305" s="228" t="s">
        <v>651</v>
      </c>
      <c r="C305" s="267" t="s">
        <v>652</v>
      </c>
      <c r="D305" s="193">
        <v>116402.01</v>
      </c>
      <c r="E305" s="193">
        <v>116187.22</v>
      </c>
      <c r="F305" s="44">
        <f t="shared" si="68"/>
        <v>99.815475694964391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2824.8</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2824.8</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2824.8</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v>2824.8</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261043.86000000004</v>
      </c>
      <c r="E360" s="59">
        <f t="shared" si="86"/>
        <v>733550.86999999988</v>
      </c>
      <c r="F360" s="44">
        <f t="shared" si="72"/>
        <v>281.00675112603676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222189.00000000003</v>
      </c>
      <c r="E373" s="59">
        <f t="shared" si="90"/>
        <v>657078.03999999992</v>
      </c>
      <c r="F373" s="44">
        <f t="shared" si="72"/>
        <v>295.72932953476538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203816.49000000002</v>
      </c>
      <c r="E379" s="59">
        <f t="shared" si="92"/>
        <v>612676.03999999992</v>
      </c>
      <c r="F379" s="44">
        <f t="shared" si="72"/>
        <v>300.60180115946451</v>
      </c>
    </row>
    <row r="380" spans="1:6" ht="12.75" customHeight="1" x14ac:dyDescent="0.2">
      <c r="A380" s="62">
        <v>4221</v>
      </c>
      <c r="B380" s="63" t="s">
        <v>696</v>
      </c>
      <c r="C380" s="267" t="s">
        <v>788</v>
      </c>
      <c r="D380" s="193">
        <v>12054.65</v>
      </c>
      <c r="E380" s="193">
        <v>15681.57</v>
      </c>
      <c r="F380" s="44">
        <f t="shared" si="72"/>
        <v>130.08731070582721</v>
      </c>
    </row>
    <row r="381" spans="1:6" ht="12.75" customHeight="1" x14ac:dyDescent="0.2">
      <c r="A381" s="62">
        <v>4222</v>
      </c>
      <c r="B381" s="63" t="s">
        <v>789</v>
      </c>
      <c r="C381" s="267" t="s">
        <v>790</v>
      </c>
      <c r="D381" s="193">
        <v>9031.6200000000008</v>
      </c>
      <c r="E381" s="193">
        <v>936.7</v>
      </c>
      <c r="F381" s="44">
        <f t="shared" si="72"/>
        <v>10.371339803933292</v>
      </c>
    </row>
    <row r="382" spans="1:6" ht="12.75" customHeight="1" x14ac:dyDescent="0.2">
      <c r="A382" s="62">
        <v>4223</v>
      </c>
      <c r="B382" s="63" t="s">
        <v>700</v>
      </c>
      <c r="C382" s="267" t="s">
        <v>791</v>
      </c>
      <c r="D382" s="193">
        <v>336.55</v>
      </c>
      <c r="E382" s="193">
        <v>23582.16</v>
      </c>
      <c r="F382" s="44">
        <f t="shared" si="72"/>
        <v>7007.0301589659775</v>
      </c>
    </row>
    <row r="383" spans="1:6" ht="12.75" customHeight="1" x14ac:dyDescent="0.2">
      <c r="A383" s="62">
        <v>4224</v>
      </c>
      <c r="B383" s="63" t="s">
        <v>702</v>
      </c>
      <c r="C383" s="267" t="s">
        <v>792</v>
      </c>
      <c r="D383" s="193">
        <v>0</v>
      </c>
      <c r="E383" s="193">
        <v>695.79</v>
      </c>
      <c r="F383" s="44" t="str">
        <f t="shared" si="72"/>
        <v>-</v>
      </c>
    </row>
    <row r="384" spans="1:6" ht="12.75" customHeight="1" x14ac:dyDescent="0.2">
      <c r="A384" s="69">
        <v>4225</v>
      </c>
      <c r="B384" s="64" t="s">
        <v>704</v>
      </c>
      <c r="C384" s="301" t="s">
        <v>793</v>
      </c>
      <c r="D384" s="191">
        <v>27235</v>
      </c>
      <c r="E384" s="191">
        <v>4385.9799999999996</v>
      </c>
      <c r="F384" s="70">
        <f t="shared" si="72"/>
        <v>16.104204149072881</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155158.67000000001</v>
      </c>
      <c r="E386" s="193">
        <v>567393.84</v>
      </c>
      <c r="F386" s="44">
        <f t="shared" si="72"/>
        <v>365.68619723280682</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18372.509999999998</v>
      </c>
      <c r="E388" s="59">
        <f t="shared" si="93"/>
        <v>44352</v>
      </c>
      <c r="F388" s="44">
        <f t="shared" si="72"/>
        <v>241.40414129588174</v>
      </c>
    </row>
    <row r="389" spans="1:6" ht="12.75" customHeight="1" x14ac:dyDescent="0.2">
      <c r="A389" s="62">
        <v>4231</v>
      </c>
      <c r="B389" s="63" t="s">
        <v>714</v>
      </c>
      <c r="C389" s="267" t="s">
        <v>799</v>
      </c>
      <c r="D389" s="193">
        <v>18372.509999999998</v>
      </c>
      <c r="E389" s="193">
        <v>44352</v>
      </c>
      <c r="F389" s="44">
        <f t="shared" si="72"/>
        <v>241.40414129588174</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50</v>
      </c>
      <c r="F393" s="44" t="str">
        <f t="shared" si="72"/>
        <v>-</v>
      </c>
    </row>
    <row r="394" spans="1:6" ht="12.75" customHeight="1" x14ac:dyDescent="0.2">
      <c r="A394" s="62">
        <v>4241</v>
      </c>
      <c r="B394" s="63" t="s">
        <v>805</v>
      </c>
      <c r="C394" s="267" t="s">
        <v>806</v>
      </c>
      <c r="D394" s="193">
        <v>0</v>
      </c>
      <c r="E394" s="193">
        <v>50</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38854.86</v>
      </c>
      <c r="E412" s="59">
        <f t="shared" si="100"/>
        <v>76472.83</v>
      </c>
      <c r="F412" s="44">
        <f t="shared" si="72"/>
        <v>196.81664018349315</v>
      </c>
    </row>
    <row r="413" spans="1:6" ht="12.75" customHeight="1" x14ac:dyDescent="0.2">
      <c r="A413" s="62">
        <v>451</v>
      </c>
      <c r="B413" s="63" t="s">
        <v>833</v>
      </c>
      <c r="C413" s="267" t="s">
        <v>834</v>
      </c>
      <c r="D413" s="193">
        <v>38854.86</v>
      </c>
      <c r="E413" s="193">
        <v>76472.83</v>
      </c>
      <c r="F413" s="44">
        <f t="shared" si="72"/>
        <v>196.81664018349315</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261043.86000000004</v>
      </c>
      <c r="E418" s="59">
        <f t="shared" si="102"/>
        <v>730726.06999999983</v>
      </c>
      <c r="F418" s="44">
        <f t="shared" si="72"/>
        <v>279.92463412087136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9110016.0700000003</v>
      </c>
      <c r="E422" s="59">
        <f>E6+E308</f>
        <v>10427259.380000001</v>
      </c>
      <c r="F422" s="44">
        <f t="shared" si="72"/>
        <v>114.45928634898665</v>
      </c>
    </row>
    <row r="423" spans="1:6" ht="12.75" customHeight="1" x14ac:dyDescent="0.2">
      <c r="A423" s="62" t="s">
        <v>630</v>
      </c>
      <c r="B423" s="63" t="s">
        <v>853</v>
      </c>
      <c r="C423" s="267" t="s">
        <v>854</v>
      </c>
      <c r="D423" s="59">
        <f t="shared" ref="D423:E423" si="103">D299+D360</f>
        <v>8909504.5600000005</v>
      </c>
      <c r="E423" s="59">
        <f t="shared" si="103"/>
        <v>11502406.249999998</v>
      </c>
      <c r="F423" s="44">
        <f t="shared" si="72"/>
        <v>129.10264731937011</v>
      </c>
    </row>
    <row r="424" spans="1:6" ht="12.75" customHeight="1" x14ac:dyDescent="0.2">
      <c r="A424" s="62" t="s">
        <v>630</v>
      </c>
      <c r="B424" s="63" t="s">
        <v>855</v>
      </c>
      <c r="C424" s="267" t="s">
        <v>856</v>
      </c>
      <c r="D424" s="59">
        <f t="shared" ref="D424:E424" si="104">IF(D422&gt;=D423,D422-D423,0)</f>
        <v>200511.50999999978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1075146.8699999973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155017.28</v>
      </c>
      <c r="F426" s="44" t="str">
        <f t="shared" si="72"/>
        <v>-</v>
      </c>
    </row>
    <row r="427" spans="1:6" ht="12.75" customHeight="1" x14ac:dyDescent="0.2">
      <c r="A427" s="271" t="s">
        <v>859</v>
      </c>
      <c r="B427" s="63" t="s">
        <v>862</v>
      </c>
      <c r="C427" s="272" t="s">
        <v>863</v>
      </c>
      <c r="D427" s="59">
        <f t="shared" ref="D427:E427" si="107">IF(D303-D302+D420-D419&gt;=0,D303-D302+D420-D419,0)</f>
        <v>167994.63</v>
      </c>
      <c r="E427" s="59">
        <f t="shared" si="107"/>
        <v>0</v>
      </c>
      <c r="F427" s="44">
        <f t="shared" si="72"/>
        <v>0</v>
      </c>
    </row>
    <row r="428" spans="1:6" ht="24" x14ac:dyDescent="0.2">
      <c r="A428" s="269" t="s">
        <v>864</v>
      </c>
      <c r="B428" s="263" t="s">
        <v>865</v>
      </c>
      <c r="C428" s="270" t="s">
        <v>866</v>
      </c>
      <c r="D428" s="80">
        <f t="shared" ref="D428:E428" si="108">D304+D421</f>
        <v>118240.82</v>
      </c>
      <c r="E428" s="80">
        <f t="shared" si="108"/>
        <v>118668.76</v>
      </c>
      <c r="F428" s="60">
        <f t="shared" si="72"/>
        <v>100.36192238856259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9110016.0700000003</v>
      </c>
      <c r="E643" s="59">
        <f>E422+E430</f>
        <v>10427259.380000001</v>
      </c>
      <c r="F643" s="44">
        <f t="shared" si="109"/>
        <v>114.45928634898665</v>
      </c>
    </row>
    <row r="644" spans="1:6" ht="12.75" customHeight="1" x14ac:dyDescent="0.2">
      <c r="A644" s="62" t="s">
        <v>630</v>
      </c>
      <c r="B644" s="63" t="s">
        <v>1286</v>
      </c>
      <c r="C644" s="267" t="s">
        <v>1287</v>
      </c>
      <c r="D644" s="59">
        <f>D423+D535</f>
        <v>8909504.5600000005</v>
      </c>
      <c r="E644" s="59">
        <f>E423+E535</f>
        <v>11502406.249999998</v>
      </c>
      <c r="F644" s="44">
        <f t="shared" si="109"/>
        <v>129.10264731937011</v>
      </c>
    </row>
    <row r="645" spans="1:6" ht="12.75" customHeight="1" x14ac:dyDescent="0.2">
      <c r="A645" s="62" t="s">
        <v>630</v>
      </c>
      <c r="B645" s="63" t="s">
        <v>1288</v>
      </c>
      <c r="C645" s="267" t="s">
        <v>1289</v>
      </c>
      <c r="D645" s="59">
        <f t="shared" ref="D645:E645" si="163">IF(D643&gt;=D644,D643-D644,0)</f>
        <v>200511.50999999978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1075146.8699999973</v>
      </c>
      <c r="F646" s="44" t="str">
        <f t="shared" si="109"/>
        <v>-</v>
      </c>
    </row>
    <row r="647" spans="1:6" ht="24" x14ac:dyDescent="0.2">
      <c r="A647" s="271" t="s">
        <v>1292</v>
      </c>
      <c r="B647" s="63" t="s">
        <v>1293</v>
      </c>
      <c r="C647" s="272" t="s">
        <v>1292</v>
      </c>
      <c r="D647" s="59">
        <f>IF(D426-D427+D641-D642&gt;=0,D426-D427+D641-D642,0)</f>
        <v>0</v>
      </c>
      <c r="E647" s="59">
        <f>IF(E426-E427+E641-E642&gt;=0,E426-E427+E641-E642,0)</f>
        <v>155017.28</v>
      </c>
      <c r="F647" s="44" t="str">
        <f t="shared" si="109"/>
        <v>-</v>
      </c>
    </row>
    <row r="648" spans="1:6" ht="24" x14ac:dyDescent="0.2">
      <c r="A648" s="271" t="s">
        <v>1294</v>
      </c>
      <c r="B648" s="63" t="s">
        <v>1295</v>
      </c>
      <c r="C648" s="272" t="s">
        <v>1294</v>
      </c>
      <c r="D648" s="59">
        <f>IF(D427-D426+D642-D641&gt;=0,D427-D426+D642-D641,0)</f>
        <v>167994.63</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32516.879999999772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920129.58999999729</v>
      </c>
      <c r="F650" s="44" t="str">
        <f t="shared" si="109"/>
        <v>-</v>
      </c>
    </row>
    <row r="651" spans="1:6" ht="24" x14ac:dyDescent="0.2">
      <c r="A651" s="269" t="s">
        <v>1300</v>
      </c>
      <c r="B651" s="183" t="s">
        <v>1301</v>
      </c>
      <c r="C651" s="270" t="s">
        <v>1300</v>
      </c>
      <c r="D651" s="195">
        <v>1150600.76</v>
      </c>
      <c r="E651" s="195">
        <v>436.86</v>
      </c>
      <c r="F651" s="60">
        <f t="shared" si="109"/>
        <v>3.7967991608140433E-2</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249587.75</v>
      </c>
      <c r="E653" s="193">
        <v>624060.82999999996</v>
      </c>
      <c r="F653" s="44">
        <f t="shared" ref="F653:F740" si="167">IF(D653&lt;&gt;0,IF(E653/D653&gt;=100,"&gt;&gt;100",E653/D653*100),"-")</f>
        <v>250.03664242335608</v>
      </c>
    </row>
    <row r="654" spans="1:6" ht="12.75" customHeight="1" x14ac:dyDescent="0.2">
      <c r="A654" s="62" t="s">
        <v>1305</v>
      </c>
      <c r="B654" s="63" t="s">
        <v>1306</v>
      </c>
      <c r="C654" s="267" t="s">
        <v>1305</v>
      </c>
      <c r="D654" s="193">
        <v>10008858.32</v>
      </c>
      <c r="E654" s="193">
        <v>11341481.26</v>
      </c>
      <c r="F654" s="44">
        <f t="shared" si="167"/>
        <v>113.31443504737311</v>
      </c>
    </row>
    <row r="655" spans="1:6" ht="12.75" customHeight="1" x14ac:dyDescent="0.2">
      <c r="A655" s="62" t="s">
        <v>1307</v>
      </c>
      <c r="B655" s="63" t="s">
        <v>1308</v>
      </c>
      <c r="C655" s="267" t="s">
        <v>1307</v>
      </c>
      <c r="D655" s="193">
        <v>9864230.3599999994</v>
      </c>
      <c r="E655" s="193">
        <v>11339804.33</v>
      </c>
      <c r="F655" s="44">
        <f t="shared" si="167"/>
        <v>114.95883526791442</v>
      </c>
    </row>
    <row r="656" spans="1:6" ht="24" x14ac:dyDescent="0.2">
      <c r="A656" s="62">
        <v>11</v>
      </c>
      <c r="B656" s="63" t="s">
        <v>1309</v>
      </c>
      <c r="C656" s="267" t="s">
        <v>1310</v>
      </c>
      <c r="D656" s="59">
        <f t="shared" ref="D656:E656" si="168">+D653+D654-D655</f>
        <v>394215.71000000089</v>
      </c>
      <c r="E656" s="59">
        <f t="shared" si="168"/>
        <v>625737.75999999978</v>
      </c>
      <c r="F656" s="44">
        <f t="shared" si="167"/>
        <v>158.72978781084049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368</v>
      </c>
      <c r="E658" s="273">
        <v>371</v>
      </c>
      <c r="F658" s="44">
        <f t="shared" si="167"/>
        <v>100.81521739130434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382</v>
      </c>
      <c r="E660" s="273">
        <v>388</v>
      </c>
      <c r="F660" s="44">
        <f t="shared" si="167"/>
        <v>101.57068062827226</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112747.62</v>
      </c>
      <c r="E732" s="191">
        <v>226730.75</v>
      </c>
      <c r="F732" s="70">
        <f t="shared" si="167"/>
        <v>201.09581914012909</v>
      </c>
    </row>
    <row r="733" spans="1:6" ht="12.75" customHeight="1" x14ac:dyDescent="0.2">
      <c r="A733" s="69">
        <v>31215</v>
      </c>
      <c r="B733" s="64" t="s">
        <v>1444</v>
      </c>
      <c r="C733" s="301" t="s">
        <v>1445</v>
      </c>
      <c r="D733" s="191">
        <v>6180.16</v>
      </c>
      <c r="E733" s="191">
        <v>8268.44</v>
      </c>
      <c r="F733" s="70">
        <f t="shared" si="167"/>
        <v>133.79006368767153</v>
      </c>
    </row>
    <row r="734" spans="1:6" ht="12.75" customHeight="1" x14ac:dyDescent="0.2">
      <c r="A734" s="69">
        <v>32121</v>
      </c>
      <c r="B734" s="64" t="s">
        <v>1446</v>
      </c>
      <c r="C734" s="301" t="s">
        <v>1447</v>
      </c>
      <c r="D734" s="191">
        <v>124610.26</v>
      </c>
      <c r="E734" s="191">
        <v>152521.57999999999</v>
      </c>
      <c r="F734" s="70">
        <f t="shared" si="167"/>
        <v>122.39889395945404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1802.66</v>
      </c>
      <c r="E736" s="193">
        <v>13469.63</v>
      </c>
      <c r="F736" s="44">
        <f t="shared" si="167"/>
        <v>747.20856955831925</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23072.35</v>
      </c>
      <c r="E738" s="193">
        <v>30693.279999999999</v>
      </c>
      <c r="F738" s="44">
        <f t="shared" si="167"/>
        <v>133.03057555905662</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167730.23999999999</v>
      </c>
      <c r="E740" s="191">
        <v>172113.91</v>
      </c>
      <c r="F740" s="70">
        <f t="shared" si="167"/>
        <v>102.61352395370092</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2120</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1671023.57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10864968.1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10079069.65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6988932.9500000002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2688135.98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487.17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401513.55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756898.45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29000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10915128.889999999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10117841.43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7036579.3600000003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2708733.06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621.42999999999995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371907.58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756637.1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40650.36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1620862.7800000012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9295.32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9295.32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9295.32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9295.32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1611567.4600000002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1608925.86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2641.6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3164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Erlač</cp:lastModifiedBy>
  <cp:lastPrinted>2025-07-14T08:13:20Z</cp:lastPrinted>
  <dcterms:created xsi:type="dcterms:W3CDTF">2022-04-01T05:14:30Z</dcterms:created>
  <dcterms:modified xsi:type="dcterms:W3CDTF">2025-07-17T12:41:31Z</dcterms:modified>
</cp:coreProperties>
</file>